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updateLinks="always"/>
  <bookViews>
    <workbookView windowWidth="19200" windowHeight="7070" activeTab="1"/>
  </bookViews>
  <sheets>
    <sheet name="INVOICE RM008081" sheetId="38" r:id="rId1"/>
    <sheet name="Packing List " sheetId="7" r:id="rId2"/>
    <sheet name="SHEET" sheetId="24" state="hidden" r:id="rId3"/>
  </sheets>
  <definedNames>
    <definedName name="_xlnm.Print_Area" localSheetId="0">'INVOICE RM008081'!$A$22:$H$98</definedName>
    <definedName name="_xlnm.Print_Titles" localSheetId="1">'Packing List '!$1:$25</definedName>
  </definedNames>
  <calcPr calcId="144525"/>
</workbook>
</file>

<file path=xl/sharedStrings.xml><?xml version="1.0" encoding="utf-8"?>
<sst xmlns="http://schemas.openxmlformats.org/spreadsheetml/2006/main" count="1659" uniqueCount="484">
  <si>
    <t xml:space="preserve"> </t>
  </si>
  <si>
    <t>PO Number</t>
  </si>
  <si>
    <t>Ship From</t>
  </si>
  <si>
    <t>Ship To</t>
  </si>
  <si>
    <t>Shipment Date</t>
  </si>
  <si>
    <t>Shipping Term</t>
  </si>
  <si>
    <t>Hong Kong</t>
  </si>
  <si>
    <t>TBA</t>
  </si>
  <si>
    <t>EX-WAREHOUSE</t>
  </si>
  <si>
    <t>Item</t>
  </si>
  <si>
    <t>MODEL NO</t>
  </si>
  <si>
    <t>Collection</t>
  </si>
  <si>
    <t>DESCRIPTION</t>
  </si>
  <si>
    <t>Band/Strap</t>
  </si>
  <si>
    <t>Movt</t>
  </si>
  <si>
    <t>QTY</t>
  </si>
  <si>
    <t>PCS</t>
  </si>
  <si>
    <t>90101RM1</t>
  </si>
  <si>
    <t>90101RM2</t>
  </si>
  <si>
    <t>90101RM4</t>
  </si>
  <si>
    <t>90101RM7</t>
  </si>
  <si>
    <t>90101RM11</t>
  </si>
  <si>
    <t>90101RM12</t>
  </si>
  <si>
    <t>90102RM1</t>
  </si>
  <si>
    <t>90102RM2</t>
  </si>
  <si>
    <t>90102RM4</t>
  </si>
  <si>
    <t>90102RM10</t>
  </si>
  <si>
    <t>90102RM11</t>
  </si>
  <si>
    <t>90102RM12</t>
  </si>
  <si>
    <t>90103RM1</t>
  </si>
  <si>
    <t>90103RM2</t>
  </si>
  <si>
    <t>90103RM3</t>
  </si>
  <si>
    <t>90103RM4</t>
  </si>
  <si>
    <t>90103RM7</t>
  </si>
  <si>
    <t>90103RM8</t>
  </si>
  <si>
    <t>90103RM9</t>
  </si>
  <si>
    <t>90103RM11</t>
  </si>
  <si>
    <t>90103RM12</t>
  </si>
  <si>
    <t>90104RM1</t>
  </si>
  <si>
    <t>90104RM3</t>
  </si>
  <si>
    <t>90104RM12</t>
  </si>
  <si>
    <t>90104RM13</t>
  </si>
  <si>
    <t>90105RM3</t>
  </si>
  <si>
    <t>90105RM7</t>
  </si>
  <si>
    <t>90105RM9</t>
  </si>
  <si>
    <t>90105RM10</t>
  </si>
  <si>
    <t>90105RM11</t>
  </si>
  <si>
    <t>90105RM12</t>
  </si>
  <si>
    <t>90106RM1</t>
  </si>
  <si>
    <t>90106RM2</t>
  </si>
  <si>
    <t>90106RM3</t>
  </si>
  <si>
    <t>90106RM5</t>
  </si>
  <si>
    <t>90106RM7</t>
  </si>
  <si>
    <t>90106RM8</t>
  </si>
  <si>
    <t>90106RM12</t>
  </si>
  <si>
    <t>90106RM13</t>
  </si>
  <si>
    <t>90106RM14</t>
  </si>
  <si>
    <t>90107RM1  </t>
  </si>
  <si>
    <t xml:space="preserve">PERPETUAL </t>
  </si>
  <si>
    <t>SS CASE/ SS RING ,WHT DIAL</t>
  </si>
  <si>
    <t>SILICON</t>
  </si>
  <si>
    <t>JAPAN / ANALOGUE</t>
  </si>
  <si>
    <t>90107RM3  </t>
  </si>
  <si>
    <t>SS CASE/ RG RING ,SILVER DIAL</t>
  </si>
  <si>
    <t>90107RM4  </t>
  </si>
  <si>
    <t>PVD GD CASE/ BK RING ,GOLD DIAL</t>
  </si>
  <si>
    <t>90107RM5  </t>
  </si>
  <si>
    <t>PVD GD CASE/ BK RING ,BLK DIAL</t>
  </si>
  <si>
    <t>90107RM6  </t>
  </si>
  <si>
    <t>PVD GD CASE/ BROWN RING ,BROWN DIAL</t>
  </si>
  <si>
    <t>90107RM7  </t>
  </si>
  <si>
    <t>PVD RG CASE/ BLK RING ,SILVER DIAL</t>
  </si>
  <si>
    <t>90107RM9  </t>
  </si>
  <si>
    <t>PVD  BLK CASE/ GD RING ,GOLD DIAL</t>
  </si>
  <si>
    <t>90107RM10  </t>
  </si>
  <si>
    <t>PVD  BLK CASE/ GD RING ,BLK DIAL</t>
  </si>
  <si>
    <t>90107RM11  </t>
  </si>
  <si>
    <t>PVD  BLK CASE/ RG RING ,BLK DIAL</t>
  </si>
  <si>
    <t>90108RM8</t>
  </si>
  <si>
    <t>APOLLON</t>
  </si>
  <si>
    <t>90110RM8  </t>
  </si>
  <si>
    <t xml:space="preserve">PVD BR CASE / RING W/24 SQUARE STONES </t>
  </si>
  <si>
    <t>90111RM7  </t>
  </si>
  <si>
    <t xml:space="preserve">PVD BLK CASE / RING </t>
  </si>
  <si>
    <t>LEATHER</t>
  </si>
  <si>
    <t>90111RM8  </t>
  </si>
  <si>
    <t xml:space="preserve">PVD BR CASE / RING </t>
  </si>
  <si>
    <t>90112RM8  </t>
  </si>
  <si>
    <t>METAL</t>
  </si>
  <si>
    <t>90113RM1</t>
  </si>
  <si>
    <t>90113RM3</t>
  </si>
  <si>
    <t>90113RM4</t>
  </si>
  <si>
    <t>90113RM6</t>
  </si>
  <si>
    <t>90113RM7</t>
  </si>
  <si>
    <t>90113RM9</t>
  </si>
  <si>
    <t>90113RM10</t>
  </si>
  <si>
    <t>90113RM11</t>
  </si>
  <si>
    <t>90114RM1</t>
  </si>
  <si>
    <t>90114RM3</t>
  </si>
  <si>
    <t>90114RM4</t>
  </si>
  <si>
    <t>90114RM6</t>
  </si>
  <si>
    <t>90114RM7</t>
  </si>
  <si>
    <t>90114RM8</t>
  </si>
  <si>
    <t>90114RM9</t>
  </si>
  <si>
    <t>90114RM10</t>
  </si>
  <si>
    <t>90114RM11</t>
  </si>
  <si>
    <t>90115RM1</t>
  </si>
  <si>
    <t>90115RM3</t>
  </si>
  <si>
    <t>90115RM4</t>
  </si>
  <si>
    <t>90115RM6</t>
  </si>
  <si>
    <t>90115RM9</t>
  </si>
  <si>
    <t>90115RM10</t>
  </si>
  <si>
    <t>50107RM2</t>
  </si>
  <si>
    <t>50107RM9</t>
  </si>
  <si>
    <t>50108RM1</t>
  </si>
  <si>
    <t>50108RM2</t>
  </si>
  <si>
    <t>50108RM3</t>
  </si>
  <si>
    <t>50108RM4</t>
  </si>
  <si>
    <t>50108RM5</t>
  </si>
  <si>
    <t>50108RM6</t>
  </si>
  <si>
    <t>50108RM7</t>
  </si>
  <si>
    <t>50108RM8</t>
  </si>
  <si>
    <t>50108RM9</t>
  </si>
  <si>
    <t>50108RM10</t>
  </si>
  <si>
    <t>50108RM11</t>
  </si>
  <si>
    <t>50108RM12</t>
  </si>
  <si>
    <t>50104RM1</t>
  </si>
  <si>
    <t>50104RM3</t>
  </si>
  <si>
    <t>50104RM4</t>
  </si>
  <si>
    <t>50104RM8</t>
  </si>
  <si>
    <t>50105RM1</t>
  </si>
  <si>
    <t>50105RM4</t>
  </si>
  <si>
    <t>50105RM6</t>
  </si>
  <si>
    <t>50105RM8</t>
  </si>
  <si>
    <t>50106RM1</t>
  </si>
  <si>
    <t>50106RM2</t>
  </si>
  <si>
    <t>50106RM3</t>
  </si>
  <si>
    <t>50106RM4</t>
  </si>
  <si>
    <t>50106RM5</t>
  </si>
  <si>
    <t>50106RM6</t>
  </si>
  <si>
    <t>50106RM7</t>
  </si>
  <si>
    <t>50106RM8</t>
  </si>
  <si>
    <t>50106RM9</t>
  </si>
  <si>
    <t>60102RM1</t>
  </si>
  <si>
    <t>60102RM2</t>
  </si>
  <si>
    <t>60102RM3</t>
  </si>
  <si>
    <t>60102RM4</t>
  </si>
  <si>
    <t>60102RM5</t>
  </si>
  <si>
    <t>60102RM6</t>
  </si>
  <si>
    <t>60102RM7</t>
  </si>
  <si>
    <t>Brand Name :</t>
  </si>
  <si>
    <t>René Mouris</t>
  </si>
  <si>
    <t>Total Watches:</t>
  </si>
  <si>
    <t>H.S  Code   :</t>
  </si>
  <si>
    <t>Watches  9102 1100</t>
  </si>
  <si>
    <t>E    &amp;    O    E</t>
  </si>
  <si>
    <t>Shipping method</t>
  </si>
  <si>
    <t>Size</t>
  </si>
  <si>
    <t>C/NO</t>
  </si>
  <si>
    <t>Model No.</t>
  </si>
  <si>
    <t>QUANTITY</t>
  </si>
  <si>
    <t>L</t>
  </si>
  <si>
    <t>H</t>
  </si>
  <si>
    <t>W</t>
  </si>
  <si>
    <t>WEIGHT</t>
  </si>
  <si>
    <t>CM</t>
  </si>
  <si>
    <t>KGS</t>
  </si>
  <si>
    <t>-</t>
  </si>
  <si>
    <t xml:space="preserve">                                                    TOTAL WATCHES</t>
  </si>
  <si>
    <t>364 PCS</t>
  </si>
  <si>
    <t>TOTAL (GW) KGS:</t>
  </si>
  <si>
    <t>Shipping Marks:</t>
  </si>
  <si>
    <t>RENE MOURIS</t>
  </si>
  <si>
    <t>C/NO. # 1 - 13</t>
  </si>
  <si>
    <t>TOTAL NUMBER OF CARTONS:</t>
  </si>
  <si>
    <t>Santa Maria</t>
  </si>
  <si>
    <t>SS CASE / SS RING ( PVD BK SCREWS ) , WHT/BLK DIAL</t>
  </si>
  <si>
    <t>JAPAN / CHRONO</t>
  </si>
  <si>
    <t>SS CASE / PVD BK RING  (SS SCREWS ) , BLK/WHT DIAL</t>
  </si>
  <si>
    <t>90101RM3</t>
  </si>
  <si>
    <t>SS CASE / PVD GD RING ( SS SCREWS ) , GD/WHT DIAL</t>
  </si>
  <si>
    <t>SS CASE / PVD RG RING ( SS SCREWS ) ,RG/WHT DIAL</t>
  </si>
  <si>
    <t>90101RM5</t>
  </si>
  <si>
    <t>SS CASE /PVD BR RING ( SS SCREWS ) , WHT/BR DIAL</t>
  </si>
  <si>
    <t>90101RM6</t>
  </si>
  <si>
    <t>SS CASE /PVD BL RING ( SS SCREWS ) , WHT/BL DIAL</t>
  </si>
  <si>
    <t>PVD GD CASE /PVD GD RING ( PVD BK SCREWS ) ,GD/BLK DIAL</t>
  </si>
  <si>
    <t>90101RM8</t>
  </si>
  <si>
    <t>PVD GD CASE /PVD BK RING ( PVD GD SCREWS ) , BLK/GD DIAL</t>
  </si>
  <si>
    <t>90101RM9</t>
  </si>
  <si>
    <t>PVD RG CASE / PVD RG RING ( PVD BK SCREWS ) , RG/BLK DIAL</t>
  </si>
  <si>
    <t>90101RM10</t>
  </si>
  <si>
    <t>PVD RG CASE / PVD BK RING ( PVD RG SCREWS ) , BLK/RG DIAL</t>
  </si>
  <si>
    <t>PVD BK CASE /PVD BK RING ( PVD BK SCREWS ) , BLK/GREY DIAL</t>
  </si>
  <si>
    <t>PVD BK CASE / PVD BK RING ( PVD BK SCREWS ) , WHT/BLK DIAL</t>
  </si>
  <si>
    <t>SS CASE /SS RING ( PVD BK SCREWS ) ,WHT/BLK DIAL</t>
  </si>
  <si>
    <t>90102RM3</t>
  </si>
  <si>
    <t>SS CASE /PVD GD RING ( SS SCREWS ) , GD/WHT DIAL</t>
  </si>
  <si>
    <t>90102RM5</t>
  </si>
  <si>
    <t>SS CASE / PVD BR RING ( SS SCREWS ) , WHT/BR DIAL</t>
  </si>
  <si>
    <t>90102RM6</t>
  </si>
  <si>
    <t>SS CASE / PVD BL RING ( SS SCREWS ) ,WHT/BL DIAL</t>
  </si>
  <si>
    <t>90102RM7</t>
  </si>
  <si>
    <t>PVD GD CASE / PVD GD RING ( PVD BK SCREWS ) ,GD/BLK DIAL</t>
  </si>
  <si>
    <t>90102RM8</t>
  </si>
  <si>
    <t>PVD GD CASE /PVD BK RING ( PVD GD SCREWS ) ,BLK/GD DIAL</t>
  </si>
  <si>
    <t>90102RM9</t>
  </si>
  <si>
    <t>PVD RG CASE /PVD BK RING ( PVD RG SCREWS ) , BLK/RG DIAL</t>
  </si>
  <si>
    <t>SS CASE /PVD BK RING  (SS SCREWS ) , BLK/WHT DIAL</t>
  </si>
  <si>
    <t>SS CASE / PVD GD RING ( SS SCREWS ) ,GD/WHT DIAL</t>
  </si>
  <si>
    <t>SS CASE / PVD RG RING ( SS SCREWS ) , RG/WHT DIAL</t>
  </si>
  <si>
    <t>90103RM6</t>
  </si>
  <si>
    <t>SS CASE / PVD BL RING ( SS SCREWS ) , WHT/BL DIAL</t>
  </si>
  <si>
    <t>PVD GD CASE / PVD BK RING ( PVD GD SCREWS ) , BLK/GD DIAL</t>
  </si>
  <si>
    <t>PVD RG CASE /PVD RG RING ( PVD BK SCREWS ) , RG/BLK DIAL</t>
  </si>
  <si>
    <t>90103RM10</t>
  </si>
  <si>
    <t>PVD RG CASE /PVD BK RING ( PVD RG SCREWS ) ,BLK/RG DIAL</t>
  </si>
  <si>
    <t>PVD BK CASE / PVD BK RING ( PVD BK SCREWS ) , BLK/GREY DIAL</t>
  </si>
  <si>
    <t>PVD BK CASE /PVD BK RING ( PVD BK SCREWS ) ,WHT/BLK DIAL</t>
  </si>
  <si>
    <t>Traveller</t>
  </si>
  <si>
    <t>SS CASE / SS RING ,WHT DIAL</t>
  </si>
  <si>
    <t>90104RM2</t>
  </si>
  <si>
    <t>SS CASE / PVD BK RING , WHT DIAL</t>
  </si>
  <si>
    <t>SS CASE /PVD BK RING , BLK DIAL</t>
  </si>
  <si>
    <t>90104RM4</t>
  </si>
  <si>
    <t xml:space="preserve">SS CASE / PVD RG RING </t>
  </si>
  <si>
    <t>90104RM5</t>
  </si>
  <si>
    <t>SS CASE / PVD GD RING , SILVER DIAL</t>
  </si>
  <si>
    <t>90104RM6</t>
  </si>
  <si>
    <t xml:space="preserve">SS CASE / PVD BL RING </t>
  </si>
  <si>
    <t>90104RM7</t>
  </si>
  <si>
    <t xml:space="preserve">SS CASE / PVD BR RING </t>
  </si>
  <si>
    <t>90104RM8</t>
  </si>
  <si>
    <t>PVD GD CASE / PVD GD/PVD BK RING , GOLD DIAL</t>
  </si>
  <si>
    <t>90104RM9</t>
  </si>
  <si>
    <t>PVD GD CASE / PVD BK RING , BLK DIAL</t>
  </si>
  <si>
    <t>90104RM10</t>
  </si>
  <si>
    <t>PVD RG CASE / PVD BK RING , SILVER DIAL</t>
  </si>
  <si>
    <t>90104RM11</t>
  </si>
  <si>
    <t>PVD RG CASE / PVD BK RING , BLK DIAL</t>
  </si>
  <si>
    <t>PVD BK CASE / PVD BK RING , BLK DIAL</t>
  </si>
  <si>
    <t>PVD BK CASE / PVD GD/PVD BLK/SS RING , BLK DIAL</t>
  </si>
  <si>
    <t>90104RM14</t>
  </si>
  <si>
    <t>PVD BK CASE / PVD RG RING , BLK DIAL</t>
  </si>
  <si>
    <t>90105RM1</t>
  </si>
  <si>
    <t>SS CASE / SS RING , WHT DIAL</t>
  </si>
  <si>
    <t>90105RM2</t>
  </si>
  <si>
    <t>SS CASE / PVD BK RING , BLK DIAL</t>
  </si>
  <si>
    <t>90105RM4</t>
  </si>
  <si>
    <t>90105RM5</t>
  </si>
  <si>
    <t>90105RM6</t>
  </si>
  <si>
    <t>90105RM8</t>
  </si>
  <si>
    <t>90105RM13</t>
  </si>
  <si>
    <t>90105RM14</t>
  </si>
  <si>
    <t>90106RM4</t>
  </si>
  <si>
    <t>90106RM6</t>
  </si>
  <si>
    <t>90106RM9</t>
  </si>
  <si>
    <t>90106RM10</t>
  </si>
  <si>
    <t>90106RM11</t>
  </si>
  <si>
    <t>90108RM1</t>
  </si>
  <si>
    <t>SS CASE / RING W/24 SQUARE STONES , WHT DIAL</t>
  </si>
  <si>
    <t>90108RM2</t>
  </si>
  <si>
    <t>SS CASE / RING W/24 SQUARE STONES , BLK DIAL</t>
  </si>
  <si>
    <t>90108RM3</t>
  </si>
  <si>
    <t>PVD GD CASE / RING W/24 SQUARE STONES , GOLD DIAL</t>
  </si>
  <si>
    <t>90108RM4</t>
  </si>
  <si>
    <t>PVD GD CASE / RING W/24 SQUARE STONES , BLK DIAL</t>
  </si>
  <si>
    <t>90108RM5</t>
  </si>
  <si>
    <t>PVD RG CASE / RING W/24 SQUARE STONES , SILVER DIAL</t>
  </si>
  <si>
    <t>90108RM6</t>
  </si>
  <si>
    <t>PVD RG CASE / RING W/24 SQUARE STONES , BLK DIAL</t>
  </si>
  <si>
    <t>90108RM7</t>
  </si>
  <si>
    <t>PVD BK CASE / RING W/24 SQUARE STONES , BLK DIAL</t>
  </si>
  <si>
    <t>90109RM1</t>
  </si>
  <si>
    <t>90109RM2</t>
  </si>
  <si>
    <t>90109RM3</t>
  </si>
  <si>
    <t>90109RM4</t>
  </si>
  <si>
    <t>90109RM5</t>
  </si>
  <si>
    <t>90109RM6</t>
  </si>
  <si>
    <t>90109RM7</t>
  </si>
  <si>
    <t>90109RM8</t>
  </si>
  <si>
    <t>L.I.F.L</t>
  </si>
  <si>
    <t>SS CASE / PVD BK RING , BLACK DIAL</t>
  </si>
  <si>
    <t>SS CASE / PVD RG RING , WHT DIAL</t>
  </si>
  <si>
    <t>90113RM5</t>
  </si>
  <si>
    <t>SS CASE / PVD BR RING , BROWN DIAL</t>
  </si>
  <si>
    <t>SS CASE / PVD BR RING , SILVER DIAL</t>
  </si>
  <si>
    <t>SS CASE / PVD BL RING , WHT DIAL</t>
  </si>
  <si>
    <t>90113RM8</t>
  </si>
  <si>
    <t>SS CASE &amp; RING / RED MARKING ON RING , WHT DIAL</t>
  </si>
  <si>
    <t>SS CASE &amp; SS RING / GREEN MARKING ON RING , WHT DIAL</t>
  </si>
  <si>
    <t>PVD RG CASE / PVD BK RING , WHT DIAL</t>
  </si>
  <si>
    <t>90113RM12</t>
  </si>
  <si>
    <t>PVD BR CASE / PVD BK RING , BRN DIAL</t>
  </si>
  <si>
    <t>90114RM2</t>
  </si>
  <si>
    <t>90114RM5</t>
  </si>
  <si>
    <t>SS CASE &amp;  RING / RED MARKING ON RING , WHT DIAL</t>
  </si>
  <si>
    <t>SS CASE &amp;  RING / GREEN MARKING ON RING , WHT DIAL</t>
  </si>
  <si>
    <t>90114RM12</t>
  </si>
  <si>
    <t>90115RM5</t>
  </si>
  <si>
    <t>90115RM7</t>
  </si>
  <si>
    <t>90115RM8</t>
  </si>
  <si>
    <t>SS CASE &amp; RING / GREEN MARKING ON RING , WHT DIAL</t>
  </si>
  <si>
    <t>90115RM11</t>
  </si>
  <si>
    <t>50102RM1</t>
  </si>
  <si>
    <t>Coeur d' Amour</t>
  </si>
  <si>
    <t>SS CASE &amp; RING W/ 22 SETTING STONES , WHT MOP DIAL</t>
  </si>
  <si>
    <t>SWISS / ANALOGUE</t>
  </si>
  <si>
    <t>50102RM2</t>
  </si>
  <si>
    <t>SS CASE &amp; RING W/ 22 SETTING STONES , PINK MOP DIAL</t>
  </si>
  <si>
    <t>50102RM3</t>
  </si>
  <si>
    <t>SS CASE &amp; RING W/ 22 SETTING STONES , BLK MOP DIAL</t>
  </si>
  <si>
    <t>50102RM4</t>
  </si>
  <si>
    <t>PVD GD CASE &amp; RING W/ 22 SETTING STONES , WHT MOP DIAL</t>
  </si>
  <si>
    <t>50102RM5</t>
  </si>
  <si>
    <t>PVD GD CASE &amp; RING W/ 22 SETTING STONES , BLK MOP DIAL</t>
  </si>
  <si>
    <t>50102RM7</t>
  </si>
  <si>
    <t>PVD RG CASE &amp; RING W/ 22 SETTING STONES , WHT MOP DIAL</t>
  </si>
  <si>
    <t>50102RM8</t>
  </si>
  <si>
    <t>PVD RG CASE &amp; RING W/ 22 SETTING STONES , BLK MOP DIAL</t>
  </si>
  <si>
    <t>50103RM1</t>
  </si>
  <si>
    <t>SS CASE &amp; RING W/ 127 SETTING STONES , WHT MOP DIAL</t>
  </si>
  <si>
    <t>50103RM2</t>
  </si>
  <si>
    <t>SS CASE &amp; RING W/ 127 SETTING STONES , PINK MOP DIAL</t>
  </si>
  <si>
    <t>50103RM3</t>
  </si>
  <si>
    <t>SS CASE &amp; RING W/ 127 SETTING STONES , BLK MOP DIAL</t>
  </si>
  <si>
    <t>50103RM4</t>
  </si>
  <si>
    <t>PVD GD CASE &amp; RING W/ 127 SETTING STONES , WHT MOP DIAL</t>
  </si>
  <si>
    <t>50103RM5</t>
  </si>
  <si>
    <t>PVD GD CASE &amp; RING W/ 127 SETTING STONES , BLK MOP DIAL</t>
  </si>
  <si>
    <t>50103RM7</t>
  </si>
  <si>
    <t>PVD RG CASE &amp; RING W/ 127 SETTING STONES , WHT MOP DIAL</t>
  </si>
  <si>
    <t>50103RM8</t>
  </si>
  <si>
    <t>PVD RG CASE &amp; RING W/ 127 SETTING STONES , BLK MOP DIAL</t>
  </si>
  <si>
    <t>La Fleur</t>
  </si>
  <si>
    <t>SS CASE &amp; RING , WHT MOP DIAL</t>
  </si>
  <si>
    <t>50104RM10</t>
  </si>
  <si>
    <t>PVD RG CASE / BK RING , BLK MOP DIAL</t>
  </si>
  <si>
    <t>50104RM11</t>
  </si>
  <si>
    <t>PVD BR CASE / RG RING , BR MOP DIAL</t>
  </si>
  <si>
    <t>50104RM2</t>
  </si>
  <si>
    <t>SS CASE / PVD GD RING , BLK MOP DIAL</t>
  </si>
  <si>
    <t>SS CASE / PVD RG RING , WHT MOP DIAL</t>
  </si>
  <si>
    <t>PVD GD CASE &amp; RING , WHT MOP DIAL</t>
  </si>
  <si>
    <t>50104RM5</t>
  </si>
  <si>
    <t>PVD GD CASE / PVD BK RING , BLK MOP DIAL</t>
  </si>
  <si>
    <t>50104RM6</t>
  </si>
  <si>
    <t>PVD BK CASE / PVD GD RING , WHT MOP DIAL</t>
  </si>
  <si>
    <t>50104RM7</t>
  </si>
  <si>
    <t>PVD BK CASE / PVD RG RING , WHT MOP DIAL</t>
  </si>
  <si>
    <t>PVD BK CASE &amp; RING ,BLK MOP DIAL</t>
  </si>
  <si>
    <t>50104RM9</t>
  </si>
  <si>
    <t>PVD RG CASE / PVD RG RING + WHT MOP DIAL</t>
  </si>
  <si>
    <t>50105RM10</t>
  </si>
  <si>
    <t>50105RM11</t>
  </si>
  <si>
    <t>50105RM2</t>
  </si>
  <si>
    <t>50105RM3</t>
  </si>
  <si>
    <t>50105RM5</t>
  </si>
  <si>
    <t>PVD GD CASE / BK RING , BLK MOP DIAL</t>
  </si>
  <si>
    <t>PVD BK CASE / GD RING , WHT MOP DIAL</t>
  </si>
  <si>
    <t>50105RM7</t>
  </si>
  <si>
    <t>PVD BK CASE / RG RING , WHT MOP DIAL</t>
  </si>
  <si>
    <t>PVD BK CASE &amp; RING , BLK MOP DIAL</t>
  </si>
  <si>
    <t>50105RM9</t>
  </si>
  <si>
    <t>PVD RG CASE &amp; RING , WHT MOP DIAL</t>
  </si>
  <si>
    <t>50106RM10</t>
  </si>
  <si>
    <t>50106RM11</t>
  </si>
  <si>
    <t>50107RM1</t>
  </si>
  <si>
    <t>Dream-1</t>
  </si>
  <si>
    <t>SS CASE &amp; RING , WHT DIAL</t>
  </si>
  <si>
    <t>50107RM10</t>
  </si>
  <si>
    <t>PVD RG CASE / BLK RING , WHT/RG DIAL</t>
  </si>
  <si>
    <t>50107RM11</t>
  </si>
  <si>
    <t>PVD RG CASE &amp; RING , WHT/RG DIAL</t>
  </si>
  <si>
    <t>50107RM12</t>
  </si>
  <si>
    <t>PVD BR CASE &amp; RING , BR DIAL</t>
  </si>
  <si>
    <t>SS CASE &amp; RING ,WHT/BLK DIAL</t>
  </si>
  <si>
    <t>50107RM3</t>
  </si>
  <si>
    <t>SS CASE / PINK RING , WHT/PINK DIAL</t>
  </si>
  <si>
    <t>50107RM4</t>
  </si>
  <si>
    <t>SS CASE / BR RING , WHT/BR DIAL</t>
  </si>
  <si>
    <t>50107RM5</t>
  </si>
  <si>
    <t>PVD GD CASE / BLK RING , GD/BLK DIAL</t>
  </si>
  <si>
    <t>50107RM6</t>
  </si>
  <si>
    <t>PVD GD CASE /SS RING , GD/WHT DIAL</t>
  </si>
  <si>
    <t>50107RM7</t>
  </si>
  <si>
    <t>PVD BK CASE / BLK RING , BLK/WHT DIAL</t>
  </si>
  <si>
    <t>50107RM8</t>
  </si>
  <si>
    <t>PVD GD CASE / PVG GD RING , GD/BLK DIAL</t>
  </si>
  <si>
    <t>PVD BLK CASE / RING , DIAL</t>
  </si>
  <si>
    <t>SS CASE / RING , WHT DIAL</t>
  </si>
  <si>
    <t>PVD RG CASE / WHT RING , WHT/RG DIAL</t>
  </si>
  <si>
    <t>PVD BR CASE , RING + IPRG BUCKLE , BR DIAL</t>
  </si>
  <si>
    <t>SS CASE / SS RING , WHT/BLK DIAL</t>
  </si>
  <si>
    <t>PVD GD CASE / WHT RING , GD/WHT DIAL</t>
  </si>
  <si>
    <t>70101RM1</t>
  </si>
  <si>
    <t>Orion</t>
  </si>
  <si>
    <t>SS CASE / SS RING , SILVER DIAL</t>
  </si>
  <si>
    <t>JAPAN / Automatic</t>
  </si>
  <si>
    <t>70101RM2</t>
  </si>
  <si>
    <t>PVD BLK CASE / PVD BLK RING , BLK DIAL</t>
  </si>
  <si>
    <t>70101RM3</t>
  </si>
  <si>
    <t>SS CASE / PVD RG RING ,  SILVER DIAL</t>
  </si>
  <si>
    <t>70101RM4</t>
  </si>
  <si>
    <t>PVD GOLD/SS CASE / PVD GD RIN ,SILVER DIAL</t>
  </si>
  <si>
    <t>70102RM1</t>
  </si>
  <si>
    <t>70102RM2</t>
  </si>
  <si>
    <t>70102RM3</t>
  </si>
  <si>
    <t>SS CASE / PVD RG RING , SILVER DIAL</t>
  </si>
  <si>
    <t>70102RM4</t>
  </si>
  <si>
    <t>PVD GOLD/SS CASE / PVD GD RING ,  SILVER DIAL</t>
  </si>
  <si>
    <t>70103RM1</t>
  </si>
  <si>
    <t>Cygus</t>
  </si>
  <si>
    <t>70103RM2</t>
  </si>
  <si>
    <t>SS CASE / SS RING , BLK DIAL</t>
  </si>
  <si>
    <t>70103RM3</t>
  </si>
  <si>
    <t>SS CASE / SS RING ,  BROWN DIAL</t>
  </si>
  <si>
    <t>70103RM4</t>
  </si>
  <si>
    <t>70103RM5</t>
  </si>
  <si>
    <t>70104RM1</t>
  </si>
  <si>
    <t>70104RM2</t>
  </si>
  <si>
    <t>70104RM3</t>
  </si>
  <si>
    <t>SS CASE / SS RING , BROWN DIAL</t>
  </si>
  <si>
    <t>70104RM4</t>
  </si>
  <si>
    <t>70104RM5</t>
  </si>
  <si>
    <t>70105RM1</t>
  </si>
  <si>
    <t>Corona</t>
  </si>
  <si>
    <t>SS CASE / SS RING, WHT DIAL</t>
  </si>
  <si>
    <t>70105RM2</t>
  </si>
  <si>
    <t>70105RM3</t>
  </si>
  <si>
    <t>70105RM4</t>
  </si>
  <si>
    <t>70106RM1</t>
  </si>
  <si>
    <t>SS CASE / SILVER DIAL , WHT DIAL</t>
  </si>
  <si>
    <t>70106RM2</t>
  </si>
  <si>
    <t>70106RM3</t>
  </si>
  <si>
    <t>70106RM4</t>
  </si>
  <si>
    <t>80103RM1</t>
  </si>
  <si>
    <t>Ambassador</t>
  </si>
  <si>
    <t>80103RM2</t>
  </si>
  <si>
    <t>SS CASE / PVD PLK RING , BLK DIAL</t>
  </si>
  <si>
    <t>80103RM3</t>
  </si>
  <si>
    <t>80103RM4</t>
  </si>
  <si>
    <t>PVD RG CASE / PVD RG RING , SILVER DIAL</t>
  </si>
  <si>
    <t>80103RM5</t>
  </si>
  <si>
    <t>PVD BLK CASE / PVD RG RING , BLK DIAL</t>
  </si>
  <si>
    <t>90120RM1</t>
  </si>
  <si>
    <t>Trofeo</t>
  </si>
  <si>
    <t>SS CASE / SS RING ,  BLK/SILVER DIAL</t>
  </si>
  <si>
    <t>90120RM2</t>
  </si>
  <si>
    <t>SS CASE / PVD BLK/ RG RING ,  BLK/SILVER DIAL</t>
  </si>
  <si>
    <t>90120RM3</t>
  </si>
  <si>
    <t>SS CASE / PVD BLK/ GD RING ,  BLK/SILVER DIAL</t>
  </si>
  <si>
    <t>90120RM4</t>
  </si>
  <si>
    <t>PVD BLK CASE / PVD BLK RING ,  BLK DIAL</t>
  </si>
  <si>
    <t>90121RM1</t>
  </si>
  <si>
    <t>Infinitie</t>
  </si>
  <si>
    <t>PVD CASE / SS RING , BLK DIAL</t>
  </si>
  <si>
    <t>90121RM2</t>
  </si>
  <si>
    <t>90121RM3</t>
  </si>
  <si>
    <t>90121RM4</t>
  </si>
  <si>
    <t>90121RM5</t>
  </si>
  <si>
    <t>Dream-2</t>
  </si>
  <si>
    <t>WHT CERAMIC CASE + WHT RING + WHT/RED DIAL</t>
  </si>
  <si>
    <t>CERAMIC</t>
  </si>
  <si>
    <t>WHT CERAMIC CASE + WHT RING + WHT/ORANGE DIAL</t>
  </si>
  <si>
    <t>WHT CERAMIC CASE + WHT RING + WHT/PURPLE DIAL</t>
  </si>
  <si>
    <t>WHT CERAMIC CASE + WHT RING + WHT/RG DIAL</t>
  </si>
  <si>
    <t>BLK CERAMIC CASE + BLK RING + BLK/RED DIAL</t>
  </si>
  <si>
    <t>BLK CERAMIC CASE + BLK RING + BLK/ORANGE DIAL</t>
  </si>
  <si>
    <t>BRN CERAMIC CASE + BRN RING + BRN/RG DIAL</t>
  </si>
  <si>
    <t>80101RM1</t>
  </si>
  <si>
    <t>Executive</t>
  </si>
  <si>
    <t>80101RM2</t>
  </si>
  <si>
    <t>80101RM3</t>
  </si>
  <si>
    <t>SS CASE / PVD BK RING , IVORY DIAL</t>
  </si>
  <si>
    <t>80101RM4</t>
  </si>
  <si>
    <t>SS CASE / PVD RG RING , INORY DIAL</t>
  </si>
  <si>
    <t>80101RM5</t>
  </si>
  <si>
    <t>PVD BLK CASE /  RG RING , BLK DIAL</t>
  </si>
  <si>
    <t>80102RM1</t>
  </si>
  <si>
    <t>80102RM2</t>
  </si>
  <si>
    <t>80102RM3</t>
  </si>
  <si>
    <t>80102RM4</t>
  </si>
  <si>
    <t>80102RM5</t>
  </si>
</sst>
</file>

<file path=xl/styles.xml><?xml version="1.0" encoding="utf-8"?>
<styleSheet xmlns="http://schemas.openxmlformats.org/spreadsheetml/2006/main">
  <numFmts count="8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.00_ ;_ * \-#,##0.00_ ;_ * &quot;-&quot;??_ ;_ @_ "/>
    <numFmt numFmtId="178" formatCode="0.0"/>
    <numFmt numFmtId="179" formatCode="mm/dd/yy"/>
    <numFmt numFmtId="7" formatCode="&quot;$&quot;#,##0.00_);\(&quot;$&quot;#,##0.00\)"/>
    <numFmt numFmtId="180" formatCode="&quot;US$&quot;#,##0.00_);[Red]\(&quot;US$&quot;#,##0.00\)"/>
  </numFmts>
  <fonts count="64">
    <font>
      <sz val="12"/>
      <name val="新細明體"/>
      <charset val="136"/>
    </font>
    <font>
      <sz val="10"/>
      <name val="Century Gothic"/>
      <charset val="134"/>
    </font>
    <font>
      <sz val="10"/>
      <name val="新細明體"/>
      <charset val="136"/>
    </font>
    <font>
      <sz val="11"/>
      <color indexed="9"/>
      <name val="Century Gothic"/>
      <charset val="134"/>
    </font>
    <font>
      <sz val="11"/>
      <name val="Century Gothic"/>
      <charset val="134"/>
    </font>
    <font>
      <sz val="12"/>
      <color indexed="9"/>
      <name val="Century Gothic"/>
      <charset val="134"/>
    </font>
    <font>
      <sz val="10"/>
      <color indexed="9"/>
      <name val="Century Gothic"/>
      <charset val="134"/>
    </font>
    <font>
      <sz val="10"/>
      <color theme="1"/>
      <name val="Century Gothic"/>
      <charset val="134"/>
    </font>
    <font>
      <sz val="12"/>
      <color theme="1"/>
      <name val="Century Gothic"/>
      <charset val="134"/>
    </font>
    <font>
      <sz val="12"/>
      <name val="Century Gothic"/>
      <charset val="134"/>
    </font>
    <font>
      <b/>
      <sz val="10"/>
      <color theme="1"/>
      <name val="Century Gothic"/>
      <charset val="134"/>
    </font>
    <font>
      <sz val="11"/>
      <name val="Abel"/>
      <charset val="134"/>
    </font>
    <font>
      <sz val="11"/>
      <color indexed="8"/>
      <name val="Arial"/>
      <charset val="134"/>
    </font>
    <font>
      <b/>
      <i/>
      <sz val="8"/>
      <name val="Century Gothic"/>
      <charset val="134"/>
    </font>
    <font>
      <sz val="9"/>
      <name val="Century Gothic"/>
      <charset val="134"/>
    </font>
    <font>
      <b/>
      <sz val="12"/>
      <name val="Century Gothic"/>
      <charset val="134"/>
    </font>
    <font>
      <b/>
      <sz val="12"/>
      <color theme="1"/>
      <name val="Century Gothic"/>
      <charset val="134"/>
    </font>
    <font>
      <b/>
      <sz val="9"/>
      <color theme="1"/>
      <name val="Century Gothic"/>
      <charset val="134"/>
    </font>
    <font>
      <u/>
      <sz val="6.6"/>
      <color theme="10"/>
      <name val="맑은 고딕"/>
      <charset val="134"/>
    </font>
    <font>
      <sz val="9"/>
      <color theme="1"/>
      <name val="Century Gothic"/>
      <charset val="134"/>
    </font>
    <font>
      <b/>
      <sz val="10"/>
      <name val="Century Gothic"/>
      <charset val="134"/>
    </font>
    <font>
      <b/>
      <u/>
      <sz val="10"/>
      <name val="Century Gothic"/>
      <charset val="134"/>
    </font>
    <font>
      <b/>
      <sz val="11"/>
      <name val="Century Gothic"/>
      <charset val="134"/>
    </font>
    <font>
      <b/>
      <sz val="14"/>
      <name val="Century Gothic"/>
      <charset val="134"/>
    </font>
    <font>
      <sz val="8"/>
      <name val="Century Gothic"/>
      <charset val="134"/>
    </font>
    <font>
      <b/>
      <sz val="20"/>
      <name val="Century Gothic"/>
      <charset val="134"/>
    </font>
    <font>
      <sz val="11"/>
      <color theme="1"/>
      <name val="Century Gothic"/>
      <charset val="134"/>
    </font>
    <font>
      <b/>
      <sz val="9"/>
      <name val="Century Gothic"/>
      <charset val="134"/>
    </font>
    <font>
      <sz val="12"/>
      <name val="新細明體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sz val="14"/>
      <name val="Times New Roman"/>
      <charset val="134"/>
    </font>
    <font>
      <u/>
      <sz val="12"/>
      <name val="Century Gothic"/>
      <charset val="134"/>
    </font>
    <font>
      <sz val="14"/>
      <color indexed="8"/>
      <name val="Times New Roman"/>
      <charset val="134"/>
    </font>
    <font>
      <b/>
      <sz val="14"/>
      <name val="Times New Roman"/>
      <charset val="134"/>
    </font>
    <font>
      <sz val="11"/>
      <color theme="1"/>
      <name val="新細明體"/>
      <charset val="136"/>
    </font>
    <font>
      <sz val="10"/>
      <color theme="1"/>
      <name val="新細明體"/>
      <charset val="136"/>
    </font>
    <font>
      <b/>
      <i/>
      <sz val="8"/>
      <color theme="1"/>
      <name val="Century Gothic"/>
      <charset val="134"/>
    </font>
    <font>
      <sz val="12"/>
      <color rgb="FFFF0000"/>
      <name val="Century Gothic"/>
      <charset val="134"/>
    </font>
    <font>
      <b/>
      <sz val="11"/>
      <color theme="1"/>
      <name val="Century Gothic"/>
      <charset val="134"/>
    </font>
    <font>
      <b/>
      <u/>
      <sz val="11"/>
      <color theme="1"/>
      <name val="Century Gothic"/>
      <charset val="134"/>
    </font>
    <font>
      <sz val="12"/>
      <color theme="1"/>
      <name val="Courier New"/>
      <charset val="134"/>
    </font>
    <font>
      <b/>
      <sz val="10"/>
      <color indexed="9"/>
      <name val="Century Gothic"/>
      <charset val="134"/>
    </font>
    <font>
      <i/>
      <sz val="11"/>
      <color theme="1"/>
      <name val="Century Gothic"/>
      <charset val="134"/>
    </font>
    <font>
      <i/>
      <sz val="10"/>
      <color theme="1"/>
      <name val="Century Gothic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0" fontId="46" fillId="10" borderId="0" applyNumberFormat="0" applyBorder="0" applyAlignment="0" applyProtection="0">
      <alignment vertical="center"/>
    </xf>
    <xf numFmtId="42" fontId="48" fillId="0" borderId="0" applyFont="0" applyFill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176" fontId="48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177" fontId="48" fillId="0" borderId="0" applyFont="0" applyFill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9" fontId="48" fillId="0" borderId="0" applyFont="0" applyFill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3" fillId="14" borderId="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46" fillId="18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8" fillId="19" borderId="13" applyNumberFormat="0" applyFon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14" applyNumberFormat="0" applyFill="0" applyAlignment="0" applyProtection="0">
      <alignment vertical="center"/>
    </xf>
    <xf numFmtId="0" fontId="59" fillId="0" borderId="14" applyNumberFormat="0" applyFill="0" applyAlignment="0" applyProtection="0">
      <alignment vertical="center"/>
    </xf>
    <xf numFmtId="0" fontId="61" fillId="0" borderId="15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3" fillId="23" borderId="10" applyNumberFormat="0" applyAlignment="0" applyProtection="0">
      <alignment vertical="center"/>
    </xf>
    <xf numFmtId="0" fontId="50" fillId="13" borderId="9" applyNumberFormat="0" applyAlignment="0" applyProtection="0">
      <alignment vertical="center"/>
    </xf>
    <xf numFmtId="0" fontId="51" fillId="14" borderId="10" applyNumberFormat="0" applyAlignment="0" applyProtection="0">
      <alignment vertical="center"/>
    </xf>
    <xf numFmtId="0" fontId="62" fillId="0" borderId="16" applyNumberFormat="0" applyFill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60" fillId="22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0" fillId="0" borderId="0"/>
    <xf numFmtId="0" fontId="46" fillId="27" borderId="0" applyNumberFormat="0" applyBorder="0" applyAlignment="0" applyProtection="0">
      <alignment vertical="center"/>
    </xf>
    <xf numFmtId="0" fontId="0" fillId="0" borderId="0"/>
    <xf numFmtId="0" fontId="46" fillId="26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/>
    <xf numFmtId="0" fontId="46" fillId="3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29" fillId="0" borderId="0"/>
    <xf numFmtId="0" fontId="45" fillId="32" borderId="0" applyNumberFormat="0" applyBorder="0" applyAlignment="0" applyProtection="0">
      <alignment vertical="center"/>
    </xf>
  </cellStyleXfs>
  <cellXfs count="26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5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shrinkToFit="1"/>
    </xf>
    <xf numFmtId="0" fontId="5" fillId="0" borderId="0" xfId="51" applyFont="1" applyFill="1" applyBorder="1" applyAlignment="1" applyProtection="1">
      <alignment horizontal="center" vertical="center"/>
    </xf>
    <xf numFmtId="0" fontId="1" fillId="0" borderId="0" xfId="0" applyFont="1" applyFill="1" applyProtection="1"/>
    <xf numFmtId="0" fontId="0" fillId="0" borderId="0" xfId="0" applyFill="1" applyProtection="1"/>
    <xf numFmtId="0" fontId="6" fillId="0" borderId="0" xfId="51" applyFont="1" applyFill="1" applyBorder="1" applyAlignment="1" applyProtection="1">
      <alignment horizontal="center" vertical="center"/>
    </xf>
    <xf numFmtId="0" fontId="6" fillId="0" borderId="0" xfId="51" applyFont="1" applyFill="1" applyBorder="1" applyAlignment="1" applyProtection="1">
      <alignment horizontal="center" vertical="center" wrapText="1"/>
    </xf>
    <xf numFmtId="178" fontId="0" fillId="0" borderId="0" xfId="0" applyNumberFormat="1" applyFill="1" applyBorder="1" applyAlignment="1" applyProtection="1">
      <alignment horizontal="center" wrapText="1"/>
    </xf>
    <xf numFmtId="178" fontId="0" fillId="0" borderId="0" xfId="0" applyNumberFormat="1" applyFont="1" applyFill="1" applyBorder="1" applyAlignment="1" applyProtection="1">
      <alignment horizontal="center" wrapText="1"/>
    </xf>
    <xf numFmtId="0" fontId="6" fillId="0" borderId="0" xfId="51" applyFont="1" applyFill="1" applyBorder="1" applyAlignment="1" applyProtection="1">
      <alignment horizontal="center" vertical="center" shrinkToFit="1"/>
    </xf>
    <xf numFmtId="0" fontId="6" fillId="0" borderId="0" xfId="51" applyFont="1" applyFill="1" applyBorder="1" applyAlignment="1" applyProtection="1">
      <alignment vertical="center"/>
    </xf>
    <xf numFmtId="0" fontId="7" fillId="0" borderId="0" xfId="35" applyFont="1" applyFill="1" applyBorder="1" applyAlignment="1" applyProtection="1">
      <alignment horizontal="left" vertical="center"/>
    </xf>
    <xf numFmtId="0" fontId="8" fillId="0" borderId="0" xfId="51" applyFont="1" applyFill="1" applyBorder="1" applyAlignment="1" applyProtection="1">
      <alignment horizontal="center" vertical="center"/>
    </xf>
    <xf numFmtId="0" fontId="7" fillId="0" borderId="0" xfId="0" applyFont="1" applyFill="1" applyProtection="1"/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center" wrapText="1"/>
    </xf>
    <xf numFmtId="0" fontId="9" fillId="0" borderId="0" xfId="0" applyFont="1" applyFill="1" applyBorder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0" borderId="0" xfId="35" applyFont="1" applyFill="1" applyBorder="1" applyAlignment="1" applyProtection="1">
      <alignment horizontal="left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 applyProtection="1">
      <alignment wrapText="1"/>
    </xf>
    <xf numFmtId="0" fontId="7" fillId="0" borderId="0" xfId="35" applyFont="1" applyFill="1" applyBorder="1" applyAlignment="1" applyProtection="1">
      <alignment horizontal="left" shrinkToFit="1"/>
    </xf>
    <xf numFmtId="0" fontId="7" fillId="0" borderId="0" xfId="35" applyFont="1" applyFill="1" applyBorder="1" applyAlignment="1" applyProtection="1">
      <alignment horizontal="left" vertical="center" wrapText="1"/>
    </xf>
    <xf numFmtId="0" fontId="10" fillId="0" borderId="0" xfId="0" applyFont="1" applyFill="1" applyAlignment="1">
      <alignment horizontal="left" vertical="top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/>
    <xf numFmtId="0" fontId="9" fillId="0" borderId="0" xfId="0" applyFont="1"/>
    <xf numFmtId="0" fontId="1" fillId="0" borderId="0" xfId="0" applyFont="1"/>
    <xf numFmtId="0" fontId="9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left" vertical="top"/>
    </xf>
    <xf numFmtId="0" fontId="14" fillId="0" borderId="0" xfId="51" applyFont="1" applyAlignment="1">
      <alignment vertical="center"/>
    </xf>
    <xf numFmtId="0" fontId="9" fillId="0" borderId="0" xfId="51" applyFont="1" applyBorder="1" applyAlignment="1">
      <alignment horizontal="left" vertical="center"/>
    </xf>
    <xf numFmtId="0" fontId="1" fillId="0" borderId="0" xfId="51" applyFont="1" applyAlignment="1">
      <alignment vertical="center"/>
    </xf>
    <xf numFmtId="0" fontId="15" fillId="0" borderId="0" xfId="0" applyFont="1"/>
    <xf numFmtId="0" fontId="15" fillId="0" borderId="0" xfId="0" applyFont="1" applyFill="1"/>
    <xf numFmtId="0" fontId="10" fillId="0" borderId="0" xfId="51" applyFont="1" applyBorder="1" applyAlignment="1">
      <alignment horizontal="center" vertical="center"/>
    </xf>
    <xf numFmtId="0" fontId="9" fillId="0" borderId="0" xfId="0" applyFont="1" applyFill="1"/>
    <xf numFmtId="0" fontId="8" fillId="0" borderId="0" xfId="51" applyFont="1" applyAlignment="1">
      <alignment horizontal="right" vertical="center"/>
    </xf>
    <xf numFmtId="0" fontId="15" fillId="0" borderId="0" xfId="0" applyFont="1" applyAlignment="1">
      <alignment horizontal="left"/>
    </xf>
    <xf numFmtId="0" fontId="8" fillId="0" borderId="0" xfId="51" applyFont="1" applyAlignment="1">
      <alignment vertical="center"/>
    </xf>
    <xf numFmtId="0" fontId="16" fillId="0" borderId="0" xfId="51" applyFont="1" applyAlignment="1">
      <alignment vertical="center"/>
    </xf>
    <xf numFmtId="0" fontId="17" fillId="0" borderId="0" xfId="51" applyFont="1" applyBorder="1" applyAlignment="1">
      <alignment vertical="center"/>
    </xf>
    <xf numFmtId="0" fontId="18" fillId="0" borderId="0" xfId="13" applyAlignment="1" applyProtection="1">
      <alignment vertical="top"/>
    </xf>
    <xf numFmtId="0" fontId="9" fillId="0" borderId="0" xfId="13" applyFont="1" applyAlignment="1" applyProtection="1">
      <alignment vertical="top"/>
    </xf>
    <xf numFmtId="0" fontId="9" fillId="0" borderId="0" xfId="0" applyFont="1" applyAlignment="1">
      <alignment horizontal="left" vertical="top"/>
    </xf>
    <xf numFmtId="0" fontId="19" fillId="0" borderId="0" xfId="51" applyFont="1" applyAlignment="1">
      <alignment vertical="center"/>
    </xf>
    <xf numFmtId="0" fontId="0" fillId="0" borderId="0" xfId="0" applyFont="1" applyBorder="1" applyAlignment="1">
      <alignment horizontal="left"/>
    </xf>
    <xf numFmtId="0" fontId="20" fillId="0" borderId="2" xfId="51" applyFont="1" applyBorder="1" applyAlignment="1">
      <alignment vertical="center"/>
    </xf>
    <xf numFmtId="0" fontId="1" fillId="0" borderId="3" xfId="51" applyFont="1" applyBorder="1" applyAlignment="1">
      <alignment vertical="center"/>
    </xf>
    <xf numFmtId="15" fontId="9" fillId="0" borderId="3" xfId="51" applyNumberFormat="1" applyFont="1" applyBorder="1" applyAlignment="1">
      <alignment horizontal="left" vertical="center"/>
    </xf>
    <xf numFmtId="15" fontId="1" fillId="0" borderId="3" xfId="51" applyNumberFormat="1" applyFont="1" applyBorder="1" applyAlignment="1">
      <alignment horizontal="left" vertical="center"/>
    </xf>
    <xf numFmtId="0" fontId="9" fillId="0" borderId="4" xfId="0" applyFont="1" applyBorder="1"/>
    <xf numFmtId="0" fontId="1" fillId="0" borderId="2" xfId="51" applyNumberFormat="1" applyFont="1" applyBorder="1" applyAlignment="1">
      <alignment horizontal="left" vertical="center"/>
    </xf>
    <xf numFmtId="0" fontId="1" fillId="0" borderId="3" xfId="51" applyNumberFormat="1" applyFont="1" applyBorder="1" applyAlignment="1">
      <alignment horizontal="left" vertical="center"/>
    </xf>
    <xf numFmtId="0" fontId="1" fillId="0" borderId="3" xfId="51" applyFont="1" applyBorder="1" applyAlignment="1">
      <alignment horizontal="left" vertical="center"/>
    </xf>
    <xf numFmtId="0" fontId="1" fillId="0" borderId="2" xfId="51" applyFont="1" applyBorder="1" applyAlignment="1">
      <alignment vertical="center"/>
    </xf>
    <xf numFmtId="0" fontId="20" fillId="0" borderId="0" xfId="51" applyFont="1" applyBorder="1" applyAlignment="1">
      <alignment vertical="center"/>
    </xf>
    <xf numFmtId="0" fontId="1" fillId="0" borderId="0" xfId="51" applyFont="1" applyBorder="1" applyAlignment="1">
      <alignment vertical="center"/>
    </xf>
    <xf numFmtId="15" fontId="20" fillId="0" borderId="0" xfId="51" applyNumberFormat="1" applyFont="1" applyBorder="1" applyAlignment="1">
      <alignment vertical="center"/>
    </xf>
    <xf numFmtId="0" fontId="1" fillId="0" borderId="5" xfId="51" applyFont="1" applyBorder="1" applyAlignment="1">
      <alignment vertical="center"/>
    </xf>
    <xf numFmtId="0" fontId="9" fillId="0" borderId="5" xfId="51" applyFont="1" applyBorder="1" applyAlignment="1">
      <alignment horizontal="left" vertical="center"/>
    </xf>
    <xf numFmtId="15" fontId="1" fillId="0" borderId="5" xfId="51" applyNumberFormat="1" applyFont="1" applyBorder="1" applyAlignment="1">
      <alignment horizontal="left" vertical="center"/>
    </xf>
    <xf numFmtId="0" fontId="20" fillId="0" borderId="6" xfId="51" applyFont="1" applyBorder="1" applyAlignment="1">
      <alignment horizontal="left" vertical="center" indent="1"/>
    </xf>
    <xf numFmtId="0" fontId="20" fillId="0" borderId="6" xfId="51" applyFont="1" applyBorder="1" applyAlignment="1">
      <alignment horizontal="left" vertical="center"/>
    </xf>
    <xf numFmtId="0" fontId="15" fillId="0" borderId="6" xfId="51" applyFont="1" applyBorder="1" applyAlignment="1">
      <alignment horizontal="left" vertical="center"/>
    </xf>
    <xf numFmtId="0" fontId="20" fillId="0" borderId="6" xfId="51" applyFont="1" applyBorder="1" applyAlignment="1">
      <alignment vertical="center"/>
    </xf>
    <xf numFmtId="0" fontId="15" fillId="0" borderId="6" xfId="0" applyFont="1" applyBorder="1"/>
    <xf numFmtId="0" fontId="21" fillId="0" borderId="0" xfId="51" applyFont="1" applyBorder="1" applyAlignment="1">
      <alignment vertical="center"/>
    </xf>
    <xf numFmtId="0" fontId="6" fillId="0" borderId="0" xfId="51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Border="1" applyAlignment="1" applyProtection="1">
      <alignment horizontal="left" shrinkToFit="1"/>
    </xf>
    <xf numFmtId="0" fontId="22" fillId="0" borderId="0" xfId="0" applyFont="1"/>
    <xf numFmtId="0" fontId="2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24" fillId="0" borderId="0" xfId="6" applyNumberFormat="1" applyFont="1" applyBorder="1" applyAlignment="1">
      <alignment horizontal="right"/>
    </xf>
    <xf numFmtId="0" fontId="9" fillId="0" borderId="0" xfId="51" applyFont="1" applyAlignment="1">
      <alignment horizontal="right" vertical="center"/>
    </xf>
    <xf numFmtId="0" fontId="25" fillId="0" borderId="0" xfId="51" applyFont="1" applyAlignment="1">
      <alignment horizontal="right" vertical="center"/>
    </xf>
    <xf numFmtId="0" fontId="10" fillId="0" borderId="0" xfId="51" applyFont="1" applyFill="1" applyBorder="1" applyAlignment="1">
      <alignment vertical="center"/>
    </xf>
    <xf numFmtId="0" fontId="7" fillId="0" borderId="0" xfId="51" applyFont="1" applyBorder="1" applyAlignment="1">
      <alignment vertical="center"/>
    </xf>
    <xf numFmtId="0" fontId="8" fillId="0" borderId="0" xfId="0" applyFont="1"/>
    <xf numFmtId="0" fontId="10" fillId="0" borderId="0" xfId="51" applyFont="1" applyBorder="1" applyAlignment="1">
      <alignment horizontal="right" vertical="center"/>
    </xf>
    <xf numFmtId="15" fontId="19" fillId="0" borderId="0" xfId="51" applyNumberFormat="1" applyFont="1" applyAlignment="1">
      <alignment horizontal="left" vertical="center"/>
    </xf>
    <xf numFmtId="0" fontId="7" fillId="0" borderId="0" xfId="51" applyNumberFormat="1" applyFont="1" applyAlignment="1">
      <alignment horizontal="left" vertical="center"/>
    </xf>
    <xf numFmtId="0" fontId="7" fillId="0" borderId="0" xfId="51" applyFont="1" applyAlignment="1">
      <alignment vertical="center"/>
    </xf>
    <xf numFmtId="15" fontId="7" fillId="0" borderId="0" xfId="51" applyNumberFormat="1" applyFont="1" applyAlignment="1">
      <alignment horizontal="left" vertical="center" shrinkToFit="1"/>
    </xf>
    <xf numFmtId="179" fontId="7" fillId="0" borderId="0" xfId="51" applyNumberFormat="1" applyFont="1" applyAlignment="1">
      <alignment vertical="center"/>
    </xf>
    <xf numFmtId="0" fontId="19" fillId="0" borderId="0" xfId="51" applyFont="1" applyBorder="1" applyAlignment="1">
      <alignment vertical="center"/>
    </xf>
    <xf numFmtId="0" fontId="14" fillId="0" borderId="0" xfId="51" applyFont="1" applyBorder="1" applyAlignment="1">
      <alignment vertical="center"/>
    </xf>
    <xf numFmtId="15" fontId="19" fillId="0" borderId="0" xfId="51" applyNumberFormat="1" applyFont="1" applyBorder="1" applyAlignment="1">
      <alignment vertical="center"/>
    </xf>
    <xf numFmtId="0" fontId="20" fillId="0" borderId="3" xfId="51" applyFont="1" applyBorder="1" applyAlignment="1">
      <alignment vertical="center"/>
    </xf>
    <xf numFmtId="0" fontId="20" fillId="0" borderId="4" xfId="51" applyFont="1" applyBorder="1" applyAlignment="1">
      <alignment vertical="center"/>
    </xf>
    <xf numFmtId="0" fontId="14" fillId="0" borderId="4" xfId="51" applyFont="1" applyBorder="1" applyAlignment="1">
      <alignment vertical="center"/>
    </xf>
    <xf numFmtId="58" fontId="1" fillId="0" borderId="2" xfId="51" applyNumberFormat="1" applyFont="1" applyBorder="1" applyAlignment="1">
      <alignment horizontal="left" vertical="center" wrapText="1"/>
    </xf>
    <xf numFmtId="58" fontId="1" fillId="0" borderId="3" xfId="51" applyNumberFormat="1" applyFont="1" applyBorder="1" applyAlignment="1">
      <alignment horizontal="left" vertical="center" wrapText="1"/>
    </xf>
    <xf numFmtId="58" fontId="1" fillId="0" borderId="4" xfId="51" applyNumberFormat="1" applyFont="1" applyBorder="1" applyAlignment="1">
      <alignment horizontal="left" vertical="center" wrapText="1"/>
    </xf>
    <xf numFmtId="15" fontId="26" fillId="0" borderId="2" xfId="51" applyNumberFormat="1" applyFont="1" applyBorder="1" applyAlignment="1">
      <alignment horizontal="left" vertical="center" shrinkToFit="1"/>
    </xf>
    <xf numFmtId="15" fontId="26" fillId="0" borderId="4" xfId="51" applyNumberFormat="1" applyFont="1" applyBorder="1" applyAlignment="1">
      <alignment horizontal="left" vertical="center" shrinkToFit="1"/>
    </xf>
    <xf numFmtId="0" fontId="14" fillId="0" borderId="5" xfId="51" applyFont="1" applyBorder="1" applyAlignment="1">
      <alignment vertical="center"/>
    </xf>
    <xf numFmtId="0" fontId="27" fillId="0" borderId="5" xfId="51" applyFont="1" applyBorder="1" applyAlignment="1">
      <alignment horizontal="center" vertical="center"/>
    </xf>
    <xf numFmtId="0" fontId="14" fillId="0" borderId="5" xfId="51" applyFont="1" applyBorder="1" applyAlignment="1">
      <alignment horizontal="center" vertical="center"/>
    </xf>
    <xf numFmtId="0" fontId="1" fillId="0" borderId="5" xfId="51" applyFont="1" applyBorder="1" applyAlignment="1">
      <alignment horizontal="right" vertical="center"/>
    </xf>
    <xf numFmtId="0" fontId="20" fillId="0" borderId="6" xfId="51" applyFont="1" applyBorder="1" applyAlignment="1">
      <alignment horizontal="center" vertical="center"/>
    </xf>
    <xf numFmtId="0" fontId="20" fillId="0" borderId="6" xfId="51" applyFont="1" applyBorder="1" applyAlignment="1">
      <alignment horizontal="right" vertical="center"/>
    </xf>
    <xf numFmtId="0" fontId="1" fillId="0" borderId="0" xfId="51" applyFont="1" applyBorder="1" applyAlignment="1">
      <alignment horizontal="center" vertical="center"/>
    </xf>
    <xf numFmtId="0" fontId="1" fillId="0" borderId="0" xfId="51" applyFont="1" applyBorder="1" applyAlignment="1">
      <alignment horizontal="right" vertical="center"/>
    </xf>
    <xf numFmtId="0" fontId="28" fillId="0" borderId="0" xfId="0" applyFont="1" applyBorder="1" applyAlignment="1">
      <alignment horizontal="center"/>
    </xf>
    <xf numFmtId="3" fontId="6" fillId="0" borderId="0" xfId="51" applyNumberFormat="1" applyFont="1" applyBorder="1" applyAlignment="1">
      <alignment horizontal="center" vertical="center"/>
    </xf>
    <xf numFmtId="178" fontId="6" fillId="0" borderId="0" xfId="51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0" borderId="0" xfId="0" applyFo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 applyProtection="1">
      <alignment horizontal="left" shrinkToFit="1"/>
    </xf>
    <xf numFmtId="0" fontId="29" fillId="2" borderId="0" xfId="0" applyFont="1" applyFill="1" applyBorder="1" applyAlignment="1">
      <alignment horizontal="left" vertical="center"/>
    </xf>
    <xf numFmtId="0" fontId="30" fillId="2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0" xfId="5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33" applyFont="1" applyFill="1" applyBorder="1" applyAlignment="1">
      <alignment horizontal="left" vertical="center"/>
    </xf>
    <xf numFmtId="0" fontId="7" fillId="0" borderId="0" xfId="51" applyFont="1" applyBorder="1" applyAlignment="1">
      <alignment horizontal="center" vertical="center"/>
    </xf>
    <xf numFmtId="0" fontId="7" fillId="0" borderId="0" xfId="33" applyFont="1" applyFill="1" applyBorder="1" applyAlignment="1">
      <alignment horizontal="left"/>
    </xf>
    <xf numFmtId="0" fontId="6" fillId="0" borderId="0" xfId="51" applyFont="1" applyBorder="1" applyAlignment="1">
      <alignment horizontal="left" vertical="center"/>
    </xf>
    <xf numFmtId="0" fontId="1" fillId="0" borderId="7" xfId="5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6" fillId="0" borderId="0" xfId="51" applyFont="1" applyBorder="1" applyAlignment="1">
      <alignment horizontal="center" vertical="center"/>
    </xf>
    <xf numFmtId="0" fontId="32" fillId="0" borderId="0" xfId="0" applyFont="1" applyFill="1" applyBorder="1" applyAlignment="1">
      <alignment horizontal="left"/>
    </xf>
    <xf numFmtId="3" fontId="1" fillId="0" borderId="0" xfId="0" applyNumberFormat="1" applyFont="1" applyAlignment="1"/>
    <xf numFmtId="0" fontId="6" fillId="0" borderId="0" xfId="51" applyFont="1" applyFill="1" applyBorder="1" applyAlignment="1">
      <alignment horizontal="left" vertical="center" indent="1"/>
    </xf>
    <xf numFmtId="3" fontId="1" fillId="0" borderId="0" xfId="0" applyNumberFormat="1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3" fontId="1" fillId="0" borderId="7" xfId="0" applyNumberFormat="1" applyFont="1" applyBorder="1" applyAlignment="1">
      <alignment horizontal="center"/>
    </xf>
    <xf numFmtId="7" fontId="1" fillId="0" borderId="0" xfId="43" applyNumberFormat="1" applyFont="1" applyBorder="1" applyAlignment="1">
      <alignment horizontal="left" vertical="center"/>
    </xf>
    <xf numFmtId="7" fontId="1" fillId="0" borderId="0" xfId="43" applyNumberFormat="1" applyFont="1" applyBorder="1" applyAlignment="1">
      <alignment horizontal="center" vertical="center"/>
    </xf>
    <xf numFmtId="0" fontId="20" fillId="0" borderId="0" xfId="51" applyFont="1" applyBorder="1" applyAlignment="1">
      <alignment horizontal="right" vertical="center"/>
    </xf>
    <xf numFmtId="178" fontId="1" fillId="0" borderId="7" xfId="51" applyNumberFormat="1" applyFont="1" applyBorder="1" applyAlignment="1">
      <alignment vertical="center"/>
    </xf>
    <xf numFmtId="3" fontId="1" fillId="0" borderId="0" xfId="51" applyNumberFormat="1" applyFont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26" fillId="0" borderId="0" xfId="0" applyFont="1" applyFill="1"/>
    <xf numFmtId="0" fontId="35" fillId="0" borderId="0" xfId="0" applyFont="1" applyFill="1"/>
    <xf numFmtId="0" fontId="7" fillId="0" borderId="0" xfId="0" applyFont="1" applyFill="1"/>
    <xf numFmtId="0" fontId="36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37" fillId="0" borderId="0" xfId="0" applyFont="1" applyFill="1" applyBorder="1" applyAlignment="1">
      <alignment horizontal="left" vertical="top"/>
    </xf>
    <xf numFmtId="0" fontId="19" fillId="0" borderId="0" xfId="51" applyFont="1" applyFill="1" applyAlignment="1">
      <alignment vertical="center"/>
    </xf>
    <xf numFmtId="0" fontId="7" fillId="0" borderId="0" xfId="51" applyFont="1" applyFill="1" applyAlignment="1">
      <alignment vertical="center"/>
    </xf>
    <xf numFmtId="0" fontId="7" fillId="0" borderId="0" xfId="51" applyFont="1" applyFill="1" applyAlignment="1">
      <alignment horizontal="center" vertical="center"/>
    </xf>
    <xf numFmtId="0" fontId="10" fillId="0" borderId="0" xfId="5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right"/>
    </xf>
    <xf numFmtId="0" fontId="8" fillId="0" borderId="0" xfId="51" applyFont="1" applyFill="1" applyBorder="1" applyAlignment="1">
      <alignment vertical="center"/>
    </xf>
    <xf numFmtId="0" fontId="10" fillId="0" borderId="0" xfId="51" applyFont="1" applyFill="1" applyBorder="1" applyAlignment="1">
      <alignment horizontal="left" vertical="top"/>
    </xf>
    <xf numFmtId="0" fontId="8" fillId="0" borderId="0" xfId="51" applyFont="1" applyFill="1" applyAlignment="1">
      <alignment vertical="center"/>
    </xf>
    <xf numFmtId="0" fontId="38" fillId="0" borderId="0" xfId="0" applyFont="1" applyFill="1"/>
    <xf numFmtId="179" fontId="7" fillId="0" borderId="0" xfId="51" applyNumberFormat="1" applyFont="1" applyFill="1" applyAlignment="1">
      <alignment horizontal="center" vertical="center"/>
    </xf>
    <xf numFmtId="0" fontId="7" fillId="0" borderId="0" xfId="51" applyFont="1" applyFill="1" applyBorder="1" applyAlignment="1">
      <alignment vertical="center"/>
    </xf>
    <xf numFmtId="0" fontId="19" fillId="0" borderId="0" xfId="51" applyFont="1" applyFill="1" applyBorder="1" applyAlignment="1">
      <alignment vertical="center"/>
    </xf>
    <xf numFmtId="0" fontId="18" fillId="0" borderId="0" xfId="13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9" fillId="0" borderId="0" xfId="51" applyFont="1" applyFill="1" applyBorder="1" applyAlignment="1">
      <alignment horizontal="center" vertical="center"/>
    </xf>
    <xf numFmtId="0" fontId="39" fillId="0" borderId="2" xfId="51" applyFont="1" applyFill="1" applyBorder="1" applyAlignment="1">
      <alignment vertical="center"/>
    </xf>
    <xf numFmtId="15" fontId="26" fillId="0" borderId="3" xfId="51" applyNumberFormat="1" applyFont="1" applyFill="1" applyBorder="1" applyAlignment="1">
      <alignment horizontal="left" vertical="center"/>
    </xf>
    <xf numFmtId="0" fontId="39" fillId="0" borderId="3" xfId="51" applyFont="1" applyFill="1" applyBorder="1" applyAlignment="1">
      <alignment vertical="center"/>
    </xf>
    <xf numFmtId="0" fontId="39" fillId="0" borderId="8" xfId="51" applyFont="1" applyFill="1" applyBorder="1" applyAlignment="1">
      <alignment vertical="center"/>
    </xf>
    <xf numFmtId="0" fontId="39" fillId="0" borderId="2" xfId="51" applyFont="1" applyFill="1" applyBorder="1" applyAlignment="1">
      <alignment horizontal="center" vertical="center" wrapText="1"/>
    </xf>
    <xf numFmtId="0" fontId="39" fillId="0" borderId="4" xfId="51" applyFont="1" applyFill="1" applyBorder="1" applyAlignment="1">
      <alignment horizontal="center" vertical="center" wrapText="1"/>
    </xf>
    <xf numFmtId="0" fontId="26" fillId="0" borderId="2" xfId="51" applyNumberFormat="1" applyFont="1" applyFill="1" applyBorder="1" applyAlignment="1">
      <alignment horizontal="left" vertical="center"/>
    </xf>
    <xf numFmtId="0" fontId="26" fillId="0" borderId="3" xfId="51" applyFont="1" applyFill="1" applyBorder="1" applyAlignment="1">
      <alignment horizontal="left" vertical="center"/>
    </xf>
    <xf numFmtId="0" fontId="26" fillId="0" borderId="2" xfId="51" applyFont="1" applyFill="1" applyBorder="1" applyAlignment="1">
      <alignment vertical="center"/>
    </xf>
    <xf numFmtId="0" fontId="26" fillId="0" borderId="0" xfId="51" applyFont="1" applyFill="1" applyBorder="1" applyAlignment="1">
      <alignment vertical="center"/>
    </xf>
    <xf numFmtId="0" fontId="26" fillId="0" borderId="8" xfId="51" applyFont="1" applyFill="1" applyBorder="1" applyAlignment="1">
      <alignment vertical="center"/>
    </xf>
    <xf numFmtId="58" fontId="26" fillId="0" borderId="2" xfId="51" applyNumberFormat="1" applyFont="1" applyFill="1" applyBorder="1" applyAlignment="1">
      <alignment horizontal="center" vertical="center"/>
    </xf>
    <xf numFmtId="0" fontId="26" fillId="0" borderId="4" xfId="51" applyFont="1" applyFill="1" applyBorder="1" applyAlignment="1">
      <alignment horizontal="center" vertical="center"/>
    </xf>
    <xf numFmtId="15" fontId="26" fillId="0" borderId="2" xfId="51" applyNumberFormat="1" applyFont="1" applyFill="1" applyBorder="1" applyAlignment="1">
      <alignment horizontal="center" vertical="center" shrinkToFit="1"/>
    </xf>
    <xf numFmtId="0" fontId="39" fillId="0" borderId="0" xfId="51" applyFont="1" applyFill="1" applyBorder="1" applyAlignment="1">
      <alignment vertical="center"/>
    </xf>
    <xf numFmtId="15" fontId="39" fillId="0" borderId="3" xfId="51" applyNumberFormat="1" applyFont="1" applyFill="1" applyBorder="1" applyAlignment="1">
      <alignment vertical="center"/>
    </xf>
    <xf numFmtId="15" fontId="39" fillId="0" borderId="0" xfId="51" applyNumberFormat="1" applyFont="1" applyFill="1" applyBorder="1" applyAlignment="1">
      <alignment vertical="center"/>
    </xf>
    <xf numFmtId="0" fontId="26" fillId="0" borderId="0" xfId="51" applyFont="1" applyFill="1" applyBorder="1" applyAlignment="1">
      <alignment horizontal="center" vertical="center"/>
    </xf>
    <xf numFmtId="0" fontId="39" fillId="0" borderId="3" xfId="51" applyFont="1" applyFill="1" applyBorder="1" applyAlignment="1">
      <alignment horizontal="center" vertical="center"/>
    </xf>
    <xf numFmtId="0" fontId="40" fillId="0" borderId="0" xfId="51" applyFont="1" applyFill="1" applyBorder="1" applyAlignment="1">
      <alignment vertical="center"/>
    </xf>
    <xf numFmtId="0" fontId="39" fillId="0" borderId="0" xfId="51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shrinkToFit="1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26" fillId="0" borderId="0" xfId="0" applyFont="1" applyBorder="1" applyAlignment="1" applyProtection="1">
      <alignment horizontal="center" wrapText="1"/>
    </xf>
    <xf numFmtId="180" fontId="8" fillId="0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horizontal="left" vertical="center"/>
    </xf>
    <xf numFmtId="0" fontId="26" fillId="2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51" applyFont="1" applyFill="1" applyAlignment="1">
      <alignment vertical="center"/>
    </xf>
    <xf numFmtId="0" fontId="39" fillId="0" borderId="0" xfId="0" applyFont="1" applyFill="1" applyBorder="1" applyAlignment="1">
      <alignment horizontal="right" vertical="center"/>
    </xf>
    <xf numFmtId="0" fontId="26" fillId="0" borderId="0" xfId="51" applyFont="1" applyFill="1" applyBorder="1" applyAlignment="1">
      <alignment horizontal="right" vertical="center"/>
    </xf>
    <xf numFmtId="3" fontId="26" fillId="0" borderId="0" xfId="51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51" applyFont="1" applyFill="1" applyBorder="1" applyAlignment="1">
      <alignment horizontal="left" vertical="center"/>
    </xf>
    <xf numFmtId="0" fontId="26" fillId="0" borderId="0" xfId="0" applyFont="1" applyFill="1" applyAlignment="1">
      <alignment horizontal="center"/>
    </xf>
    <xf numFmtId="0" fontId="39" fillId="0" borderId="0" xfId="51" applyFont="1" applyFill="1" applyAlignment="1"/>
    <xf numFmtId="0" fontId="42" fillId="0" borderId="0" xfId="51" applyFont="1" applyFill="1" applyBorder="1" applyAlignment="1">
      <alignment vertical="center"/>
    </xf>
    <xf numFmtId="7" fontId="26" fillId="0" borderId="0" xfId="43" applyNumberFormat="1" applyFont="1" applyFill="1" applyBorder="1" applyAlignment="1">
      <alignment horizontal="center" vertical="center"/>
    </xf>
    <xf numFmtId="49" fontId="39" fillId="0" borderId="0" xfId="51" applyNumberFormat="1" applyFont="1" applyFill="1" applyAlignment="1"/>
    <xf numFmtId="0" fontId="39" fillId="0" borderId="0" xfId="51" applyFont="1" applyFill="1" applyAlignment="1">
      <alignment horizontal="left" vertical="center"/>
    </xf>
    <xf numFmtId="0" fontId="43" fillId="0" borderId="0" xfId="51" applyFont="1" applyFill="1" applyBorder="1" applyAlignment="1">
      <alignment horizontal="left" vertical="center"/>
    </xf>
    <xf numFmtId="0" fontId="4" fillId="0" borderId="0" xfId="51" applyFont="1" applyFill="1" applyAlignment="1">
      <alignment horizontal="left"/>
    </xf>
    <xf numFmtId="3" fontId="26" fillId="0" borderId="0" xfId="51" applyNumberFormat="1" applyFont="1" applyFill="1" applyBorder="1" applyAlignment="1">
      <alignment horizontal="left" vertical="center"/>
    </xf>
    <xf numFmtId="49" fontId="10" fillId="0" borderId="0" xfId="51" applyNumberFormat="1" applyFont="1" applyFill="1" applyAlignment="1"/>
    <xf numFmtId="0" fontId="10" fillId="0" borderId="0" xfId="51" applyFont="1" applyFill="1" applyBorder="1" applyAlignment="1">
      <alignment horizontal="left" vertical="center"/>
    </xf>
    <xf numFmtId="0" fontId="10" fillId="0" borderId="0" xfId="51" applyFont="1" applyFill="1" applyAlignment="1">
      <alignment horizontal="left" vertical="center"/>
    </xf>
    <xf numFmtId="0" fontId="44" fillId="0" borderId="0" xfId="51" applyFont="1" applyFill="1" applyBorder="1" applyAlignment="1">
      <alignment horizontal="left" vertical="center"/>
    </xf>
    <xf numFmtId="0" fontId="1" fillId="0" borderId="0" xfId="51" applyFont="1" applyFill="1" applyAlignment="1">
      <alignment horizontal="left"/>
    </xf>
    <xf numFmtId="3" fontId="7" fillId="0" borderId="0" xfId="51" applyNumberFormat="1" applyFont="1" applyFill="1" applyBorder="1" applyAlignment="1">
      <alignment horizontal="left" vertical="center"/>
    </xf>
    <xf numFmtId="7" fontId="7" fillId="0" borderId="0" xfId="43" applyNumberFormat="1" applyFont="1" applyFill="1" applyBorder="1" applyAlignment="1">
      <alignment horizontal="center" vertical="center"/>
    </xf>
    <xf numFmtId="0" fontId="10" fillId="0" borderId="0" xfId="51" applyFont="1" applyFill="1" applyAlignment="1"/>
    <xf numFmtId="0" fontId="7" fillId="0" borderId="0" xfId="51" applyFont="1" applyFill="1" applyBorder="1" applyAlignment="1">
      <alignment horizontal="center" vertical="center"/>
    </xf>
    <xf numFmtId="0" fontId="29" fillId="0" borderId="0" xfId="0" applyFont="1" applyFill="1"/>
    <xf numFmtId="0" fontId="10" fillId="0" borderId="0" xfId="51" applyFont="1" applyFill="1"/>
    <xf numFmtId="0" fontId="7" fillId="0" borderId="0" xfId="51" applyFont="1" applyFill="1"/>
    <xf numFmtId="0" fontId="8" fillId="0" borderId="0" xfId="0" applyFont="1" applyFill="1" applyAlignment="1">
      <alignment vertical="center"/>
    </xf>
    <xf numFmtId="0" fontId="7" fillId="0" borderId="0" xfId="51" applyFont="1" applyFill="1" applyAlignment="1">
      <alignment horizontal="center"/>
    </xf>
    <xf numFmtId="0" fontId="16" fillId="0" borderId="0" xfId="0" applyFont="1" applyFill="1"/>
    <xf numFmtId="0" fontId="8" fillId="0" borderId="0" xfId="51" applyFont="1" applyFill="1"/>
    <xf numFmtId="49" fontId="10" fillId="0" borderId="0" xfId="51" applyNumberFormat="1" applyFont="1" applyFill="1"/>
    <xf numFmtId="0" fontId="10" fillId="0" borderId="0" xfId="51" applyFont="1" applyFill="1" applyAlignment="1">
      <alignment horizontal="center" vertical="center"/>
    </xf>
    <xf numFmtId="0" fontId="44" fillId="0" borderId="0" xfId="5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180" fontId="8" fillId="0" borderId="0" xfId="0" applyNumberFormat="1" applyFont="1" applyFill="1" applyBorder="1" applyAlignment="1">
      <alignment vertical="top"/>
    </xf>
  </cellXfs>
  <cellStyles count="53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一般 2" xfId="33"/>
    <cellStyle name="40% — Акцент1" xfId="34" builtinId="31"/>
    <cellStyle name="一般 2 2" xfId="35"/>
    <cellStyle name="20% — Акцент5" xfId="36" builtinId="46"/>
    <cellStyle name="60% — Акцент1" xfId="37" builtinId="32"/>
    <cellStyle name="Акцент2" xfId="38" builtinId="33"/>
    <cellStyle name="40% — Акцент2" xfId="39" builtinId="35"/>
    <cellStyle name="20% — Акцент6" xfId="40" builtinId="50"/>
    <cellStyle name="60% — Акцент2" xfId="41" builtinId="36"/>
    <cellStyle name="Акцент3" xfId="42" builtinId="37"/>
    <cellStyle name="貨幣_KONNET INV+PL ERP Master" xfId="43"/>
    <cellStyle name="40% — Акцент3" xfId="44" builtinId="39"/>
    <cellStyle name="60% — Акцент3" xfId="45" builtinId="40"/>
    <cellStyle name="Акцент4" xfId="46" builtinId="41"/>
    <cellStyle name="20% — Акцент4" xfId="47" builtinId="42"/>
    <cellStyle name="60% — Акцент4" xfId="48" builtinId="44"/>
    <cellStyle name="60% — Акцент5" xfId="49" builtinId="48"/>
    <cellStyle name="Акцент6" xfId="50" builtinId="49"/>
    <cellStyle name="一般_KONNET INV+PL ERP Master" xfId="51"/>
    <cellStyle name="60% — Акцент6" xfId="52" builtinId="52"/>
  </cellStyles>
  <dxfs count="1">
    <dxf>
      <font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5</xdr:col>
      <xdr:colOff>762000</xdr:colOff>
      <xdr:row>8</xdr:row>
      <xdr:rowOff>180975</xdr:rowOff>
    </xdr:from>
    <xdr:ext cx="356893" cy="98748"/>
    <xdr:sp>
      <xdr:nvSpPr>
        <xdr:cNvPr id="2" name="TextBox 1"/>
        <xdr:cNvSpPr txBox="1"/>
      </xdr:nvSpPr>
      <xdr:spPr>
        <a:xfrm>
          <a:off x="7696200" y="1885950"/>
          <a:ext cx="356870" cy="984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eaVert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6</xdr:col>
      <xdr:colOff>656166</xdr:colOff>
      <xdr:row>0</xdr:row>
      <xdr:rowOff>48024</xdr:rowOff>
    </xdr:from>
    <xdr:to>
      <xdr:col>7</xdr:col>
      <xdr:colOff>1079501</xdr:colOff>
      <xdr:row>8</xdr:row>
      <xdr:rowOff>201083</xdr:rowOff>
    </xdr:to>
    <xdr:sp>
      <xdr:nvSpPr>
        <xdr:cNvPr id="3" name="Text Box 1"/>
        <xdr:cNvSpPr txBox="1">
          <a:spLocks noChangeArrowheads="1"/>
        </xdr:cNvSpPr>
      </xdr:nvSpPr>
      <xdr:spPr>
        <a:xfrm>
          <a:off x="8590280" y="47625"/>
          <a:ext cx="1115695" cy="185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rtl="0"/>
          <a:r>
            <a:rPr lang="en-US" sz="1000">
              <a:latin typeface="Century Gothic" pitchFamily="34" charset="0"/>
            </a:rPr>
            <a:t>  </a:t>
          </a:r>
          <a:endParaRPr lang="en-US" sz="1000" b="1" i="0" u="none" strike="noStrike" baseline="0">
            <a:solidFill>
              <a:srgbClr val="595959"/>
            </a:solidFill>
            <a:latin typeface="Century Gothic" pitchFamily="34" charset="0"/>
            <a:cs typeface="Calibri" panose="020F0502020204030204"/>
          </a:endParaRPr>
        </a:p>
      </xdr:txBody>
    </xdr:sp>
    <xdr:clientData/>
  </xdr:twoCellAnchor>
  <xdr:twoCellAnchor editAs="oneCell">
    <xdr:from>
      <xdr:col>0</xdr:col>
      <xdr:colOff>91213</xdr:colOff>
      <xdr:row>0</xdr:row>
      <xdr:rowOff>54429</xdr:rowOff>
    </xdr:from>
    <xdr:to>
      <xdr:col>2</xdr:col>
      <xdr:colOff>680355</xdr:colOff>
      <xdr:row>5</xdr:row>
      <xdr:rowOff>69679</xdr:rowOff>
    </xdr:to>
    <xdr:pic>
      <xdr:nvPicPr>
        <xdr:cNvPr id="5" name="Picture 1" descr="Black Logo - 1024 x 1024px-01.png"/>
        <xdr:cNvPicPr>
          <a:picLocks noChangeAspect="1"/>
        </xdr:cNvPicPr>
      </xdr:nvPicPr>
      <xdr:blipFill>
        <a:blip r:embed="rId1" cstate="print"/>
        <a:srcRect l="3453" t="27103" r="3727" b="29469"/>
        <a:stretch>
          <a:fillRect/>
        </a:stretch>
      </xdr:blipFill>
      <xdr:spPr>
        <a:xfrm>
          <a:off x="90805" y="53975"/>
          <a:ext cx="2303780" cy="10788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131379</xdr:colOff>
      <xdr:row>0</xdr:row>
      <xdr:rowOff>98535</xdr:rowOff>
    </xdr:from>
    <xdr:to>
      <xdr:col>5</xdr:col>
      <xdr:colOff>232278</xdr:colOff>
      <xdr:row>5</xdr:row>
      <xdr:rowOff>121154</xdr:rowOff>
    </xdr:to>
    <xdr:pic>
      <xdr:nvPicPr>
        <xdr:cNvPr id="4" name="Picture 1" descr="Black Logo - 1024 x 1024px-01.png"/>
        <xdr:cNvPicPr>
          <a:picLocks noChangeAspect="1"/>
        </xdr:cNvPicPr>
      </xdr:nvPicPr>
      <xdr:blipFill>
        <a:blip r:embed="rId1" cstate="print"/>
        <a:srcRect l="3453" t="27103" r="3727" b="29469"/>
        <a:stretch>
          <a:fillRect/>
        </a:stretch>
      </xdr:blipFill>
      <xdr:spPr>
        <a:xfrm>
          <a:off x="130810" y="98425"/>
          <a:ext cx="2310765" cy="103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J160"/>
  <sheetViews>
    <sheetView zoomScale="89" zoomScaleNormal="89" workbookViewId="0">
      <selection activeCell="A11" sqref="A11"/>
    </sheetView>
  </sheetViews>
  <sheetFormatPr defaultColWidth="9" defaultRowHeight="15.5"/>
  <cols>
    <col min="1" max="1" width="6.875" style="172" customWidth="1"/>
    <col min="2" max="2" width="15.625" style="172" customWidth="1"/>
    <col min="3" max="3" width="15.5" style="172" customWidth="1"/>
    <col min="4" max="4" width="0.75" style="172" customWidth="1"/>
    <col min="5" max="5" width="52.25" style="172" customWidth="1"/>
    <col min="6" max="6" width="13.125" style="172" customWidth="1"/>
    <col min="7" max="7" width="13.625" style="172" customWidth="1"/>
    <col min="8" max="8" width="9.625" style="173" customWidth="1"/>
    <col min="9" max="9" width="9" style="172"/>
    <col min="10" max="10" width="13.875" style="172" customWidth="1"/>
    <col min="11" max="16384" width="9" style="172"/>
  </cols>
  <sheetData>
    <row r="3" spans="5:6">
      <c r="E3" s="5"/>
      <c r="F3" s="5"/>
    </row>
    <row r="4" spans="5:6">
      <c r="E4" s="5"/>
      <c r="F4" s="5"/>
    </row>
    <row r="5" ht="21.75" customHeight="1" spans="1:8">
      <c r="A5" s="174"/>
      <c r="B5" s="175"/>
      <c r="C5" s="175"/>
      <c r="D5" s="176"/>
      <c r="E5" s="5"/>
      <c r="F5" s="5"/>
      <c r="G5" s="176"/>
      <c r="H5" s="177"/>
    </row>
    <row r="6" spans="1:8">
      <c r="A6" s="174"/>
      <c r="B6" s="175"/>
      <c r="C6" s="175"/>
      <c r="D6" s="176"/>
      <c r="E6" s="5"/>
      <c r="F6" s="5"/>
      <c r="G6" s="176"/>
      <c r="H6" s="177"/>
    </row>
    <row r="7" spans="1:8">
      <c r="A7" s="174"/>
      <c r="B7" s="175"/>
      <c r="C7" s="175"/>
      <c r="D7" s="176"/>
      <c r="E7" s="5" t="s">
        <v>0</v>
      </c>
      <c r="F7" s="5"/>
      <c r="G7" s="176"/>
      <c r="H7" s="177"/>
    </row>
    <row r="8" ht="19.5" customHeight="1" spans="1:8">
      <c r="A8" s="174"/>
      <c r="B8" s="175"/>
      <c r="C8" s="175"/>
      <c r="D8" s="176"/>
      <c r="E8" s="5"/>
      <c r="F8" s="5"/>
      <c r="G8" s="176"/>
      <c r="H8" s="177"/>
    </row>
    <row r="9" spans="1:8">
      <c r="A9" s="52"/>
      <c r="B9" s="54"/>
      <c r="C9" s="54"/>
      <c r="D9" s="54"/>
      <c r="E9" s="54"/>
      <c r="F9" s="54"/>
      <c r="G9" s="176"/>
      <c r="H9" s="178"/>
    </row>
    <row r="10" spans="1:7">
      <c r="A10" s="54"/>
      <c r="B10" s="179"/>
      <c r="C10" s="54"/>
      <c r="D10" s="54"/>
      <c r="E10" s="180"/>
      <c r="F10" s="54"/>
      <c r="G10" s="181"/>
    </row>
    <row r="11" spans="1:8">
      <c r="A11" s="54"/>
      <c r="B11" s="1"/>
      <c r="C11" s="54"/>
      <c r="D11" s="54"/>
      <c r="E11" s="54"/>
      <c r="F11" s="54"/>
      <c r="G11" s="181"/>
      <c r="H11" s="182"/>
    </row>
    <row r="12" spans="1:8">
      <c r="A12" s="54"/>
      <c r="B12" s="2"/>
      <c r="C12" s="2"/>
      <c r="D12" s="2"/>
      <c r="E12" s="54"/>
      <c r="F12" s="54"/>
      <c r="G12" s="183"/>
      <c r="H12" s="182"/>
    </row>
    <row r="13" spans="1:8">
      <c r="A13" s="54"/>
      <c r="B13" s="2"/>
      <c r="C13" s="2"/>
      <c r="D13" s="2"/>
      <c r="E13" s="54"/>
      <c r="F13" s="54"/>
      <c r="G13" s="183"/>
      <c r="H13" s="182"/>
    </row>
    <row r="14" spans="1:8">
      <c r="A14" s="54"/>
      <c r="B14" s="23"/>
      <c r="C14" s="23"/>
      <c r="D14" s="54"/>
      <c r="E14" s="54"/>
      <c r="F14" s="184"/>
      <c r="H14" s="185"/>
    </row>
    <row r="15" spans="1:8">
      <c r="A15" s="54"/>
      <c r="B15" s="23"/>
      <c r="C15" s="23"/>
      <c r="D15" s="54"/>
      <c r="E15" s="175"/>
      <c r="F15" s="186"/>
      <c r="G15" s="176"/>
      <c r="H15" s="185"/>
    </row>
    <row r="16" hidden="1" spans="1:8">
      <c r="A16" s="187"/>
      <c r="B16" s="188"/>
      <c r="C16" s="189"/>
      <c r="D16" s="186"/>
      <c r="E16" s="186"/>
      <c r="F16" s="186"/>
      <c r="G16" s="186"/>
      <c r="H16" s="190"/>
    </row>
    <row r="17" ht="17.25" customHeight="1" spans="1:8">
      <c r="A17" s="191" t="s">
        <v>1</v>
      </c>
      <c r="B17" s="192"/>
      <c r="C17" s="191" t="s">
        <v>2</v>
      </c>
      <c r="D17" s="193"/>
      <c r="E17" s="194" t="s">
        <v>3</v>
      </c>
      <c r="F17" s="195" t="s">
        <v>4</v>
      </c>
      <c r="G17" s="196"/>
      <c r="H17" s="195" t="s">
        <v>5</v>
      </c>
    </row>
    <row r="18" spans="1:8">
      <c r="A18" s="197"/>
      <c r="B18" s="198"/>
      <c r="C18" s="199" t="s">
        <v>6</v>
      </c>
      <c r="D18" s="200"/>
      <c r="E18" s="201"/>
      <c r="F18" s="202" t="s">
        <v>7</v>
      </c>
      <c r="G18" s="203"/>
      <c r="H18" s="204" t="s">
        <v>8</v>
      </c>
    </row>
    <row r="19" spans="1:8">
      <c r="A19" s="205"/>
      <c r="B19" s="200"/>
      <c r="C19" s="200"/>
      <c r="D19" s="206"/>
      <c r="E19" s="207"/>
      <c r="F19" s="207"/>
      <c r="G19" s="207"/>
      <c r="H19" s="208"/>
    </row>
    <row r="20" spans="1:8">
      <c r="A20" s="209" t="s">
        <v>9</v>
      </c>
      <c r="B20" s="209" t="s">
        <v>10</v>
      </c>
      <c r="C20" s="193" t="s">
        <v>11</v>
      </c>
      <c r="D20" s="193" t="s">
        <v>12</v>
      </c>
      <c r="E20" s="193"/>
      <c r="F20" s="209" t="s">
        <v>13</v>
      </c>
      <c r="G20" s="209" t="s">
        <v>14</v>
      </c>
      <c r="H20" s="209" t="s">
        <v>15</v>
      </c>
    </row>
    <row r="21" spans="1:8">
      <c r="A21" s="200"/>
      <c r="B21" s="208"/>
      <c r="C21" s="200"/>
      <c r="D21" s="210"/>
      <c r="E21" s="210"/>
      <c r="F21" s="210"/>
      <c r="G21" s="210"/>
      <c r="H21" s="211" t="s">
        <v>16</v>
      </c>
    </row>
    <row r="22" s="165" customFormat="1" ht="33.95" customHeight="1" spans="1:10">
      <c r="A22" s="208">
        <v>1</v>
      </c>
      <c r="B22" s="212" t="s">
        <v>17</v>
      </c>
      <c r="C22" s="213" t="str">
        <f>VLOOKUP(B22,SHEET!$B$1:$C$120,2,FALSE)</f>
        <v>Santa Maria</v>
      </c>
      <c r="D22" s="213"/>
      <c r="E22" s="214" t="str">
        <f>VLOOKUP(B22,SHEET!$B$1:$E$120,3,FALSE)</f>
        <v>SS CASE / SS RING ( PVD BK SCREWS ) , WHT/BLK DIAL</v>
      </c>
      <c r="F22" s="25" t="str">
        <f>VLOOKUP(B22,SHEET!$B$1:$F$120,5,FALSE)</f>
        <v>LEATHER</v>
      </c>
      <c r="G22" s="215" t="str">
        <f ca="1">VLOOKUP(B22,SHEET!$B$1:$G$373,6,FALSE)</f>
        <v>JAPAN / CHRONO</v>
      </c>
      <c r="H22" s="216">
        <v>8</v>
      </c>
      <c r="J22" s="219"/>
    </row>
    <row r="23" s="165" customFormat="1" ht="33.95" customHeight="1" spans="1:10">
      <c r="A23" s="208">
        <v>2</v>
      </c>
      <c r="B23" s="212" t="s">
        <v>18</v>
      </c>
      <c r="C23" s="213" t="str">
        <f>VLOOKUP(B23,SHEET!$B$1:$C$120,2,FALSE)</f>
        <v>Santa Maria</v>
      </c>
      <c r="D23" s="213"/>
      <c r="E23" s="214" t="str">
        <f ca="1">VLOOKUP(B23,SHEET!$B$2:$G$373,3,FALSE)</f>
        <v>SS CASE / PVD BK RING  (SS SCREWS ) , BLK/WHT DIAL</v>
      </c>
      <c r="F23" s="25" t="str">
        <f ca="1">VLOOKUP(B23,SHEET!$B$2:$G$373,5,FALSE)</f>
        <v>LEATHER</v>
      </c>
      <c r="G23" s="215" t="str">
        <f ca="1">VLOOKUP(B23,SHEET!$B$2:$G$373,6,FALSE)</f>
        <v>JAPAN / CHRONO</v>
      </c>
      <c r="H23" s="216">
        <v>31</v>
      </c>
      <c r="J23" s="219"/>
    </row>
    <row r="24" s="166" customFormat="1" ht="33.95" customHeight="1" spans="1:10">
      <c r="A24" s="208">
        <v>3</v>
      </c>
      <c r="B24" s="212" t="s">
        <v>19</v>
      </c>
      <c r="C24" s="213" t="str">
        <f>VLOOKUP(B24,SHEET!$B$1:$C$120,2,FALSE)</f>
        <v>Santa Maria</v>
      </c>
      <c r="D24" s="213"/>
      <c r="E24" s="214" t="str">
        <f ca="1">VLOOKUP(B24,SHEET!$B$2:$G$373,3,FALSE)</f>
        <v>SS CASE / PVD RG RING ( SS SCREWS ) ,RG/WHT DIAL</v>
      </c>
      <c r="F24" s="25" t="str">
        <f ca="1">VLOOKUP(B24,SHEET!$B$2:$G$373,5,FALSE)</f>
        <v>LEATHER</v>
      </c>
      <c r="G24" s="215" t="str">
        <f ca="1">VLOOKUP(B24,SHEET!$B$2:$G$373,6,FALSE)</f>
        <v>JAPAN / CHRONO</v>
      </c>
      <c r="H24" s="216">
        <v>28</v>
      </c>
      <c r="J24" s="219"/>
    </row>
    <row r="25" s="166" customFormat="1" ht="33.95" customHeight="1" spans="1:10">
      <c r="A25" s="208">
        <v>4</v>
      </c>
      <c r="B25" s="212" t="s">
        <v>20</v>
      </c>
      <c r="C25" s="213" t="str">
        <f>VLOOKUP(B25,SHEET!$B$1:$C$120,2,FALSE)</f>
        <v>Santa Maria</v>
      </c>
      <c r="D25" s="213"/>
      <c r="E25" s="214" t="str">
        <f ca="1">VLOOKUP(B25,SHEET!$B$2:$G$373,3,FALSE)</f>
        <v>PVD GD CASE /PVD GD RING ( PVD BK SCREWS ) ,GD/BLK DIAL</v>
      </c>
      <c r="F25" s="25" t="str">
        <f ca="1">VLOOKUP(B25,SHEET!$B$2:$G$373,5,FALSE)</f>
        <v>LEATHER</v>
      </c>
      <c r="G25" s="215" t="str">
        <f ca="1">VLOOKUP(B25,SHEET!$B$2:$G$373,6,FALSE)</f>
        <v>JAPAN / CHRONO</v>
      </c>
      <c r="H25" s="216">
        <v>33</v>
      </c>
      <c r="J25" s="219"/>
    </row>
    <row r="26" s="166" customFormat="1" ht="33.95" customHeight="1" spans="1:10">
      <c r="A26" s="208">
        <v>5</v>
      </c>
      <c r="B26" s="212" t="s">
        <v>21</v>
      </c>
      <c r="C26" s="213" t="str">
        <f>VLOOKUP(B26,SHEET!$B$1:$C$120,2,FALSE)</f>
        <v>Santa Maria</v>
      </c>
      <c r="D26" s="213"/>
      <c r="E26" s="214" t="str">
        <f ca="1">VLOOKUP(B26,SHEET!$B$2:$G$373,3,FALSE)</f>
        <v>PVD BK CASE /PVD BK RING ( PVD BK SCREWS ) , BLK/GREY DIAL</v>
      </c>
      <c r="F26" s="25" t="str">
        <f ca="1">VLOOKUP(B26,SHEET!$B$2:$G$373,5,FALSE)</f>
        <v>LEATHER</v>
      </c>
      <c r="G26" s="215" t="str">
        <f ca="1">VLOOKUP(B26,SHEET!$B$2:$G$373,6,FALSE)</f>
        <v>JAPAN / CHRONO</v>
      </c>
      <c r="H26" s="216">
        <v>25</v>
      </c>
      <c r="J26" s="219"/>
    </row>
    <row r="27" s="166" customFormat="1" ht="33.95" customHeight="1" spans="1:10">
      <c r="A27" s="208">
        <v>6</v>
      </c>
      <c r="B27" s="212" t="s">
        <v>22</v>
      </c>
      <c r="C27" s="213" t="str">
        <f>VLOOKUP(B27,SHEET!$B$1:$C$120,2,FALSE)</f>
        <v>Santa Maria</v>
      </c>
      <c r="D27" s="213"/>
      <c r="E27" s="214" t="str">
        <f ca="1">VLOOKUP(B27,SHEET!$B$2:$G$373,3,FALSE)</f>
        <v>PVD BK CASE / PVD BK RING ( PVD BK SCREWS ) , WHT/BLK DIAL</v>
      </c>
      <c r="F27" s="25" t="str">
        <f ca="1">VLOOKUP(B27,SHEET!$B$2:$G$373,5,FALSE)</f>
        <v>LEATHER</v>
      </c>
      <c r="G27" s="215" t="str">
        <f ca="1">VLOOKUP(B27,SHEET!$B$2:$G$373,6,FALSE)</f>
        <v>JAPAN / CHRONO</v>
      </c>
      <c r="H27" s="216">
        <v>36</v>
      </c>
      <c r="J27" s="219"/>
    </row>
    <row r="28" s="166" customFormat="1" ht="33.95" customHeight="1" spans="1:10">
      <c r="A28" s="208">
        <v>7</v>
      </c>
      <c r="B28" s="212" t="s">
        <v>23</v>
      </c>
      <c r="C28" s="213" t="str">
        <f>VLOOKUP(B28,SHEET!$B$1:$C$120,2,FALSE)</f>
        <v>Santa Maria</v>
      </c>
      <c r="D28" s="213"/>
      <c r="E28" s="214" t="str">
        <f ca="1">VLOOKUP(B28,SHEET!$B$2:$G$373,3,FALSE)</f>
        <v>SS CASE /SS RING ( PVD BK SCREWS ) ,WHT/BLK DIAL</v>
      </c>
      <c r="F28" s="25" t="str">
        <f ca="1">VLOOKUP(B28,SHEET!$B$2:$G$373,5,FALSE)</f>
        <v>METAL</v>
      </c>
      <c r="G28" s="215" t="str">
        <f ca="1">VLOOKUP(B28,SHEET!$B$2:$G$373,6,FALSE)</f>
        <v>JAPAN / CHRONO</v>
      </c>
      <c r="H28" s="216">
        <v>29</v>
      </c>
      <c r="J28" s="219"/>
    </row>
    <row r="29" s="166" customFormat="1" ht="33.95" customHeight="1" spans="1:10">
      <c r="A29" s="208">
        <v>8</v>
      </c>
      <c r="B29" s="212" t="s">
        <v>24</v>
      </c>
      <c r="C29" s="213" t="str">
        <f>VLOOKUP(B29,SHEET!$B$1:$C$120,2,FALSE)</f>
        <v>Santa Maria</v>
      </c>
      <c r="D29" s="213"/>
      <c r="E29" s="214" t="str">
        <f ca="1">VLOOKUP(B29,SHEET!$B$2:$G$373,3,FALSE)</f>
        <v>SS CASE / PVD BK RING  (SS SCREWS ) , BLK/WHT DIAL</v>
      </c>
      <c r="F29" s="25" t="str">
        <f ca="1">VLOOKUP(B29,SHEET!$B$2:$G$373,5,FALSE)</f>
        <v>METAL</v>
      </c>
      <c r="G29" s="215" t="str">
        <f ca="1">VLOOKUP(B29,SHEET!$B$2:$G$373,6,FALSE)</f>
        <v>JAPAN / CHRONO</v>
      </c>
      <c r="H29" s="216">
        <v>65</v>
      </c>
      <c r="J29" s="219"/>
    </row>
    <row r="30" s="166" customFormat="1" ht="33.95" customHeight="1" spans="1:10">
      <c r="A30" s="208">
        <v>9</v>
      </c>
      <c r="B30" s="212" t="s">
        <v>25</v>
      </c>
      <c r="C30" s="213" t="str">
        <f>VLOOKUP(B30,SHEET!$B$1:$C$120,2,FALSE)</f>
        <v>Santa Maria</v>
      </c>
      <c r="D30" s="213"/>
      <c r="E30" s="214" t="str">
        <f ca="1">VLOOKUP(B30,SHEET!$B$2:$G$373,3,FALSE)</f>
        <v>SS CASE / PVD RG RING ( SS SCREWS ) ,RG/WHT DIAL</v>
      </c>
      <c r="F30" s="25" t="str">
        <f ca="1">VLOOKUP(B30,SHEET!$B$2:$G$373,5,FALSE)</f>
        <v>METAL</v>
      </c>
      <c r="G30" s="215" t="str">
        <f ca="1">VLOOKUP(B30,SHEET!$B$2:$G$373,6,FALSE)</f>
        <v>JAPAN / CHRONO</v>
      </c>
      <c r="H30" s="216">
        <v>10</v>
      </c>
      <c r="J30" s="219"/>
    </row>
    <row r="31" s="166" customFormat="1" ht="33.95" customHeight="1" spans="1:10">
      <c r="A31" s="208">
        <v>10</v>
      </c>
      <c r="B31" s="212" t="s">
        <v>26</v>
      </c>
      <c r="C31" s="213" t="str">
        <f>VLOOKUP(B31,SHEET!$B$1:$C$120,2,FALSE)</f>
        <v>Santa Maria</v>
      </c>
      <c r="D31" s="213"/>
      <c r="E31" s="214" t="str">
        <f ca="1">VLOOKUP(B31,SHEET!$B$2:$G$373,3,FALSE)</f>
        <v>PVD RG CASE /PVD BK RING ( PVD RG SCREWS ) , BLK/RG DIAL</v>
      </c>
      <c r="F31" s="25" t="str">
        <f ca="1">VLOOKUP(B31,SHEET!$B$2:$G$373,5,FALSE)</f>
        <v>METAL</v>
      </c>
      <c r="G31" s="215" t="str">
        <f ca="1">VLOOKUP(B31,SHEET!$B$2:$G$373,6,FALSE)</f>
        <v>JAPAN / CHRONO</v>
      </c>
      <c r="H31" s="216">
        <v>3</v>
      </c>
      <c r="J31" s="219"/>
    </row>
    <row r="32" s="166" customFormat="1" ht="33.95" customHeight="1" spans="1:10">
      <c r="A32" s="208">
        <v>11</v>
      </c>
      <c r="B32" s="212" t="s">
        <v>27</v>
      </c>
      <c r="C32" s="213" t="str">
        <f ca="1">VLOOKUP(B32,SHEET!$B$2:$G$373,2,FALSE)</f>
        <v>Santa Maria</v>
      </c>
      <c r="D32" s="213"/>
      <c r="E32" s="214" t="str">
        <f ca="1">VLOOKUP(B32,SHEET!$B$2:$G$373,3,FALSE)</f>
        <v>PVD BK CASE /PVD BK RING ( PVD BK SCREWS ) , BLK/GREY DIAL</v>
      </c>
      <c r="F32" s="25" t="str">
        <f ca="1">VLOOKUP(B32,SHEET!$B$2:$G$373,5,FALSE)</f>
        <v>METAL</v>
      </c>
      <c r="G32" s="215" t="str">
        <f ca="1">VLOOKUP(B32,SHEET!$B$2:$G$373,6,FALSE)</f>
        <v>JAPAN / CHRONO</v>
      </c>
      <c r="H32" s="216">
        <v>7</v>
      </c>
      <c r="J32" s="219"/>
    </row>
    <row r="33" s="166" customFormat="1" ht="33.95" customHeight="1" spans="1:10">
      <c r="A33" s="208">
        <v>12</v>
      </c>
      <c r="B33" s="212" t="s">
        <v>28</v>
      </c>
      <c r="C33" s="213" t="str">
        <f ca="1">VLOOKUP(B33,SHEET!$B$2:$G$373,2,FALSE)</f>
        <v>Santa Maria</v>
      </c>
      <c r="D33" s="213"/>
      <c r="E33" s="214" t="str">
        <f ca="1">VLOOKUP(B33,SHEET!$B$2:$G$373,3,FALSE)</f>
        <v>PVD BK CASE / PVD BK RING ( PVD BK SCREWS ) , WHT/BLK DIAL</v>
      </c>
      <c r="F33" s="25" t="str">
        <f ca="1">VLOOKUP(B33,SHEET!$B$2:$G$373,5,FALSE)</f>
        <v>METAL</v>
      </c>
      <c r="G33" s="215" t="str">
        <f ca="1">VLOOKUP(B33,SHEET!$B$2:$G$373,6,FALSE)</f>
        <v>JAPAN / CHRONO</v>
      </c>
      <c r="H33" s="216">
        <v>11</v>
      </c>
      <c r="J33" s="219"/>
    </row>
    <row r="34" s="166" customFormat="1" ht="33.95" customHeight="1" spans="1:10">
      <c r="A34" s="208">
        <v>13</v>
      </c>
      <c r="B34" s="212" t="s">
        <v>29</v>
      </c>
      <c r="C34" s="213" t="str">
        <f ca="1">VLOOKUP(B34,SHEET!$B$2:$G$373,2,FALSE)</f>
        <v>Santa Maria</v>
      </c>
      <c r="D34" s="213"/>
      <c r="E34" s="214" t="str">
        <f ca="1">VLOOKUP(B34,SHEET!$B$2:$G$373,3,FALSE)</f>
        <v>SS CASE /SS RING ( PVD BK SCREWS ) ,WHT/BLK DIAL</v>
      </c>
      <c r="F34" s="25" t="str">
        <f ca="1">VLOOKUP(B34,SHEET!$B$2:$G$373,5,FALSE)</f>
        <v>SILICON</v>
      </c>
      <c r="G34" s="215" t="str">
        <f ca="1">VLOOKUP(B34,SHEET!$B$2:$G$373,6,FALSE)</f>
        <v>JAPAN / CHRONO</v>
      </c>
      <c r="H34" s="216">
        <v>19</v>
      </c>
      <c r="J34" s="219"/>
    </row>
    <row r="35" s="166" customFormat="1" ht="33.95" customHeight="1" spans="1:10">
      <c r="A35" s="208">
        <v>14</v>
      </c>
      <c r="B35" s="212" t="s">
        <v>30</v>
      </c>
      <c r="C35" s="213" t="str">
        <f ca="1">VLOOKUP(B35,SHEET!$B$2:$G$373,2,FALSE)</f>
        <v>Santa Maria</v>
      </c>
      <c r="D35" s="213"/>
      <c r="E35" s="214" t="str">
        <f ca="1">VLOOKUP(B35,SHEET!$B$2:$G$373,3,FALSE)</f>
        <v>SS CASE /PVD BK RING  (SS SCREWS ) , BLK/WHT DIAL</v>
      </c>
      <c r="F35" s="25" t="str">
        <f ca="1">VLOOKUP(B35,SHEET!$B$2:$G$373,5,FALSE)</f>
        <v>SILICON</v>
      </c>
      <c r="G35" s="215" t="str">
        <f ca="1">VLOOKUP(B35,SHEET!$B$2:$G$373,6,FALSE)</f>
        <v>JAPAN / CHRONO</v>
      </c>
      <c r="H35" s="216">
        <v>25</v>
      </c>
      <c r="J35" s="219"/>
    </row>
    <row r="36" s="166" customFormat="1" ht="33.95" customHeight="1" spans="1:10">
      <c r="A36" s="208">
        <v>15</v>
      </c>
      <c r="B36" s="212" t="s">
        <v>31</v>
      </c>
      <c r="C36" s="213" t="str">
        <f ca="1">VLOOKUP(B36,SHEET!$B$2:$G$373,2,FALSE)</f>
        <v>Santa Maria</v>
      </c>
      <c r="D36" s="213"/>
      <c r="E36" s="214" t="str">
        <f ca="1">VLOOKUP(B36,SHEET!$B$2:$G$373,3,FALSE)</f>
        <v>SS CASE / PVD GD RING ( SS SCREWS ) ,GD/WHT DIAL</v>
      </c>
      <c r="F36" s="25" t="str">
        <f ca="1">VLOOKUP(B36,SHEET!$B$2:$G$373,5,FALSE)</f>
        <v>SILICON</v>
      </c>
      <c r="G36" s="215" t="str">
        <f ca="1">VLOOKUP(B36,SHEET!$B$2:$G$373,6,FALSE)</f>
        <v>JAPAN / CHRONO</v>
      </c>
      <c r="H36" s="216">
        <v>1</v>
      </c>
      <c r="J36" s="219"/>
    </row>
    <row r="37" s="166" customFormat="1" ht="33.95" customHeight="1" spans="1:10">
      <c r="A37" s="208">
        <v>16</v>
      </c>
      <c r="B37" s="212" t="s">
        <v>32</v>
      </c>
      <c r="C37" s="213" t="str">
        <f ca="1">VLOOKUP(B37,SHEET!$B$2:$G$373,2,FALSE)</f>
        <v>Santa Maria</v>
      </c>
      <c r="D37" s="213"/>
      <c r="E37" s="214" t="str">
        <f ca="1">VLOOKUP(B37,SHEET!$B$2:$G$373,3,FALSE)</f>
        <v>SS CASE / PVD RG RING ( SS SCREWS ) , RG/WHT DIAL</v>
      </c>
      <c r="F37" s="25" t="str">
        <f ca="1">VLOOKUP(B37,SHEET!$B$2:$G$373,5,FALSE)</f>
        <v>SILICON</v>
      </c>
      <c r="G37" s="215" t="str">
        <f ca="1">VLOOKUP(B37,SHEET!$B$2:$G$373,6,FALSE)</f>
        <v>JAPAN / CHRONO</v>
      </c>
      <c r="H37" s="216">
        <v>22</v>
      </c>
      <c r="J37" s="219"/>
    </row>
    <row r="38" s="166" customFormat="1" ht="33.95" customHeight="1" spans="1:10">
      <c r="A38" s="208">
        <v>17</v>
      </c>
      <c r="B38" s="212" t="s">
        <v>33</v>
      </c>
      <c r="C38" s="213" t="str">
        <f ca="1">VLOOKUP(B38,SHEET!$B$2:$G$373,2,FALSE)</f>
        <v>Santa Maria</v>
      </c>
      <c r="D38" s="213"/>
      <c r="E38" s="214" t="str">
        <f ca="1">VLOOKUP(B38,SHEET!$B$2:$G$373,3,FALSE)</f>
        <v>PVD GD CASE /PVD GD RING ( PVD BK SCREWS ) ,GD/BLK DIAL</v>
      </c>
      <c r="F38" s="25" t="str">
        <f ca="1">VLOOKUP(B38,SHEET!$B$2:$G$373,5,FALSE)</f>
        <v>SILICON</v>
      </c>
      <c r="G38" s="215" t="str">
        <f ca="1">VLOOKUP(B38,SHEET!$B$2:$G$373,6,FALSE)</f>
        <v>JAPAN / CHRONO</v>
      </c>
      <c r="H38" s="216">
        <v>46</v>
      </c>
      <c r="J38" s="219"/>
    </row>
    <row r="39" s="166" customFormat="1" ht="33.95" customHeight="1" spans="1:10">
      <c r="A39" s="208">
        <v>18</v>
      </c>
      <c r="B39" s="212" t="s">
        <v>34</v>
      </c>
      <c r="C39" s="213" t="str">
        <f ca="1">VLOOKUP(B39,SHEET!$B$2:$G$373,2,FALSE)</f>
        <v>Santa Maria</v>
      </c>
      <c r="D39" s="213"/>
      <c r="E39" s="214" t="str">
        <f ca="1">VLOOKUP(B39,SHEET!$B$2:$G$373,3,FALSE)</f>
        <v>PVD GD CASE / PVD BK RING ( PVD GD SCREWS ) , BLK/GD DIAL</v>
      </c>
      <c r="F39" s="25" t="str">
        <f ca="1">VLOOKUP(B39,SHEET!$B$2:$G$373,5,FALSE)</f>
        <v>SILICON</v>
      </c>
      <c r="G39" s="215" t="str">
        <f ca="1">VLOOKUP(B39,SHEET!$B$2:$G$373,6,FALSE)</f>
        <v>JAPAN / CHRONO</v>
      </c>
      <c r="H39" s="216">
        <v>1</v>
      </c>
      <c r="J39" s="219"/>
    </row>
    <row r="40" s="166" customFormat="1" ht="33.95" customHeight="1" spans="1:10">
      <c r="A40" s="208">
        <v>19</v>
      </c>
      <c r="B40" s="212" t="s">
        <v>35</v>
      </c>
      <c r="C40" s="213" t="str">
        <f ca="1">VLOOKUP(B40,SHEET!$B$2:$G$373,2,FALSE)</f>
        <v>Santa Maria</v>
      </c>
      <c r="D40" s="213"/>
      <c r="E40" s="214" t="str">
        <f ca="1">VLOOKUP(B40,SHEET!$B$2:$G$373,3,FALSE)</f>
        <v>PVD RG CASE /PVD RG RING ( PVD BK SCREWS ) , RG/BLK DIAL</v>
      </c>
      <c r="F40" s="25" t="str">
        <f ca="1">VLOOKUP(B40,SHEET!$B$2:$G$373,5,FALSE)</f>
        <v>SILICON</v>
      </c>
      <c r="G40" s="215" t="str">
        <f ca="1">VLOOKUP(B40,SHEET!$B$2:$G$373,6,FALSE)</f>
        <v>JAPAN / CHRONO</v>
      </c>
      <c r="H40" s="216">
        <v>2</v>
      </c>
      <c r="J40" s="219"/>
    </row>
    <row r="41" s="166" customFormat="1" ht="33.95" customHeight="1" spans="1:10">
      <c r="A41" s="208">
        <v>20</v>
      </c>
      <c r="B41" s="212" t="s">
        <v>36</v>
      </c>
      <c r="C41" s="213" t="str">
        <f ca="1">VLOOKUP(B41,SHEET!$B$2:$G$373,2,FALSE)</f>
        <v>Santa Maria</v>
      </c>
      <c r="D41" s="213"/>
      <c r="E41" s="214" t="str">
        <f ca="1">VLOOKUP(B41,SHEET!$B$2:$G$373,3,FALSE)</f>
        <v>PVD BK CASE / PVD BK RING ( PVD BK SCREWS ) , BLK/GREY DIAL</v>
      </c>
      <c r="F41" s="25" t="str">
        <f ca="1">VLOOKUP(B41,SHEET!$B$2:$G$373,5,FALSE)</f>
        <v>SILICON</v>
      </c>
      <c r="G41" s="215" t="str">
        <f ca="1">VLOOKUP(B41,SHEET!$B$2:$G$373,6,FALSE)</f>
        <v>JAPAN / CHRONO</v>
      </c>
      <c r="H41" s="216">
        <v>18</v>
      </c>
      <c r="J41" s="219"/>
    </row>
    <row r="42" s="166" customFormat="1" ht="33.95" customHeight="1" spans="1:10">
      <c r="A42" s="208">
        <v>21</v>
      </c>
      <c r="B42" s="212" t="s">
        <v>37</v>
      </c>
      <c r="C42" s="213" t="str">
        <f ca="1">VLOOKUP(B42,SHEET!$B$2:$G$373,2,FALSE)</f>
        <v>Santa Maria</v>
      </c>
      <c r="D42" s="213"/>
      <c r="E42" s="214" t="str">
        <f ca="1">VLOOKUP(B42,SHEET!$B$2:$G$373,3,FALSE)</f>
        <v>PVD BK CASE /PVD BK RING ( PVD BK SCREWS ) ,WHT/BLK DIAL</v>
      </c>
      <c r="F42" s="25" t="str">
        <f ca="1">VLOOKUP(B42,SHEET!$B$2:$G$373,5,FALSE)</f>
        <v>SILICON</v>
      </c>
      <c r="G42" s="215" t="str">
        <f ca="1">VLOOKUP(B42,SHEET!$B$2:$G$373,6,FALSE)</f>
        <v>JAPAN / CHRONO</v>
      </c>
      <c r="H42" s="216">
        <v>45</v>
      </c>
      <c r="J42" s="219"/>
    </row>
    <row r="43" s="166" customFormat="1" ht="33.95" customHeight="1" spans="1:10">
      <c r="A43" s="208">
        <v>22</v>
      </c>
      <c r="B43" s="212" t="s">
        <v>38</v>
      </c>
      <c r="C43" s="213" t="str">
        <f ca="1">VLOOKUP(B43,SHEET!$B$2:$G$373,2,FALSE)</f>
        <v>Traveller</v>
      </c>
      <c r="D43" s="213"/>
      <c r="E43" s="214" t="str">
        <f ca="1">VLOOKUP(B43,SHEET!$B$2:$G$373,3,FALSE)</f>
        <v>SS CASE / SS RING ,WHT DIAL</v>
      </c>
      <c r="F43" s="25" t="str">
        <f ca="1">VLOOKUP(B43,SHEET!$B$2:$G$373,5,FALSE)</f>
        <v>LEATHER</v>
      </c>
      <c r="G43" s="215" t="str">
        <f ca="1">VLOOKUP(B43,SHEET!$B$2:$G$373,6,FALSE)</f>
        <v>JAPAN / CHRONO</v>
      </c>
      <c r="H43" s="216">
        <v>28</v>
      </c>
      <c r="J43" s="219"/>
    </row>
    <row r="44" s="166" customFormat="1" ht="33.95" customHeight="1" spans="1:10">
      <c r="A44" s="208">
        <v>23</v>
      </c>
      <c r="B44" s="212" t="s">
        <v>39</v>
      </c>
      <c r="C44" s="213" t="str">
        <f ca="1">VLOOKUP(B44,SHEET!$B$2:$G$373,2,FALSE)</f>
        <v>Traveller</v>
      </c>
      <c r="D44" s="213"/>
      <c r="E44" s="214" t="str">
        <f ca="1">VLOOKUP(B44,SHEET!$B$2:$G$373,3,FALSE)</f>
        <v>SS CASE /PVD BK RING , BLK DIAL</v>
      </c>
      <c r="F44" s="25" t="str">
        <f ca="1">VLOOKUP(B44,SHEET!$B$2:$G$373,5,FALSE)</f>
        <v>LEATHER</v>
      </c>
      <c r="G44" s="215" t="str">
        <f ca="1">VLOOKUP(B44,SHEET!$B$2:$G$373,6,FALSE)</f>
        <v>JAPAN / CHRONO</v>
      </c>
      <c r="H44" s="216">
        <v>19</v>
      </c>
      <c r="J44" s="219"/>
    </row>
    <row r="45" s="166" customFormat="1" ht="33.95" customHeight="1" spans="1:10">
      <c r="A45" s="208">
        <v>24</v>
      </c>
      <c r="B45" s="212" t="s">
        <v>40</v>
      </c>
      <c r="C45" s="213" t="str">
        <f ca="1">VLOOKUP(B45,SHEET!$B$2:$G$373,2,FALSE)</f>
        <v>Traveller</v>
      </c>
      <c r="D45" s="213"/>
      <c r="E45" s="214" t="str">
        <f ca="1">VLOOKUP(B45,SHEET!$B$2:$G$373,3,FALSE)</f>
        <v>PVD BK CASE / PVD BK RING , BLK DIAL</v>
      </c>
      <c r="F45" s="25" t="str">
        <f ca="1">VLOOKUP(B45,SHEET!$B$2:$G$373,5,FALSE)</f>
        <v>LEATHER</v>
      </c>
      <c r="G45" s="215" t="str">
        <f ca="1">VLOOKUP(B45,SHEET!$B$2:$G$373,6,FALSE)</f>
        <v>JAPAN / CHRONO</v>
      </c>
      <c r="H45" s="216">
        <v>7</v>
      </c>
      <c r="J45" s="219"/>
    </row>
    <row r="46" s="166" customFormat="1" ht="33.95" customHeight="1" spans="1:10">
      <c r="A46" s="208">
        <v>25</v>
      </c>
      <c r="B46" s="212" t="s">
        <v>41</v>
      </c>
      <c r="C46" s="213" t="str">
        <f ca="1">VLOOKUP(B46,SHEET!$B$2:$G$373,2,FALSE)</f>
        <v>Traveller</v>
      </c>
      <c r="D46" s="213"/>
      <c r="E46" s="214" t="str">
        <f ca="1">VLOOKUP(B46,SHEET!$B$2:$G$373,3,FALSE)</f>
        <v>PVD BK CASE / PVD GD/PVD BLK/SS RING , BLK DIAL</v>
      </c>
      <c r="F46" s="25" t="str">
        <f ca="1">VLOOKUP(B46,SHEET!$B$2:$G$373,5,FALSE)</f>
        <v>LEATHER</v>
      </c>
      <c r="G46" s="215" t="str">
        <f ca="1">VLOOKUP(B46,SHEET!$B$2:$G$373,6,FALSE)</f>
        <v>JAPAN / CHRONO</v>
      </c>
      <c r="H46" s="216">
        <v>8</v>
      </c>
      <c r="J46" s="219"/>
    </row>
    <row r="47" s="166" customFormat="1" ht="33.95" customHeight="1" spans="1:10">
      <c r="A47" s="208">
        <v>26</v>
      </c>
      <c r="B47" s="212" t="s">
        <v>42</v>
      </c>
      <c r="C47" s="213" t="str">
        <f ca="1">VLOOKUP(B47,SHEET!$B$2:$G$373,2,FALSE)</f>
        <v>Traveller</v>
      </c>
      <c r="D47" s="213"/>
      <c r="E47" s="214" t="str">
        <f ca="1">VLOOKUP(B47,SHEET!$B$2:$G$373,3,FALSE)</f>
        <v>SS CASE / PVD BK RING , BLK DIAL</v>
      </c>
      <c r="F47" s="25" t="str">
        <f ca="1">VLOOKUP(B47,SHEET!$B$2:$G$373,5,FALSE)</f>
        <v>METAL</v>
      </c>
      <c r="G47" s="215" t="str">
        <f ca="1">VLOOKUP(B47,SHEET!$B$2:$G$373,6,FALSE)</f>
        <v>JAPAN / CHRONO</v>
      </c>
      <c r="H47" s="216">
        <v>44</v>
      </c>
      <c r="J47" s="219"/>
    </row>
    <row r="48" s="166" customFormat="1" ht="33.95" customHeight="1" spans="1:10">
      <c r="A48" s="208">
        <v>27</v>
      </c>
      <c r="B48" s="212" t="s">
        <v>43</v>
      </c>
      <c r="C48" s="213" t="str">
        <f ca="1">VLOOKUP(B48,SHEET!$B$2:$G$373,2,FALSE)</f>
        <v>Traveller</v>
      </c>
      <c r="D48" s="213"/>
      <c r="E48" s="214" t="str">
        <f ca="1">VLOOKUP(B48,SHEET!$B$2:$G$373,3,FALSE)</f>
        <v>SS CASE / PVD BR RING </v>
      </c>
      <c r="F48" s="25" t="str">
        <f ca="1">VLOOKUP(B48,SHEET!$B$2:$G$373,5,FALSE)</f>
        <v>METAL</v>
      </c>
      <c r="G48" s="215" t="str">
        <f ca="1">VLOOKUP(B48,SHEET!$B$2:$G$373,6,FALSE)</f>
        <v>JAPAN / CHRONO</v>
      </c>
      <c r="H48" s="216">
        <v>5</v>
      </c>
      <c r="J48" s="219"/>
    </row>
    <row r="49" s="166" customFormat="1" ht="33.95" customHeight="1" spans="1:10">
      <c r="A49" s="208">
        <v>28</v>
      </c>
      <c r="B49" s="212" t="s">
        <v>44</v>
      </c>
      <c r="C49" s="213" t="str">
        <f ca="1">VLOOKUP(B49,SHEET!$B$2:$G$373,2,FALSE)</f>
        <v>Traveller</v>
      </c>
      <c r="D49" s="213"/>
      <c r="E49" s="214" t="str">
        <f ca="1">VLOOKUP(B49,SHEET!$B$2:$G$373,3,FALSE)</f>
        <v>PVD GD CASE / PVD BK RING , BLK DIAL</v>
      </c>
      <c r="F49" s="25" t="str">
        <f ca="1">VLOOKUP(B49,SHEET!$B$2:$G$373,5,FALSE)</f>
        <v>METAL</v>
      </c>
      <c r="G49" s="215" t="str">
        <f ca="1">VLOOKUP(B49,SHEET!$B$2:$G$373,6,FALSE)</f>
        <v>JAPAN / CHRONO</v>
      </c>
      <c r="H49" s="216">
        <v>3</v>
      </c>
      <c r="J49" s="219"/>
    </row>
    <row r="50" s="166" customFormat="1" ht="33.95" customHeight="1" spans="1:10">
      <c r="A50" s="208">
        <v>29</v>
      </c>
      <c r="B50" s="212" t="s">
        <v>45</v>
      </c>
      <c r="C50" s="213" t="str">
        <f ca="1">VLOOKUP(B50,SHEET!$B$2:$G$373,2,FALSE)</f>
        <v>Traveller</v>
      </c>
      <c r="D50" s="213"/>
      <c r="E50" s="214" t="str">
        <f ca="1">VLOOKUP(B50,SHEET!$B$2:$G$373,3,FALSE)</f>
        <v>PVD RG CASE / PVD BK RING , SILVER DIAL</v>
      </c>
      <c r="F50" s="25" t="str">
        <f ca="1">VLOOKUP(B50,SHEET!$B$2:$G$373,5,FALSE)</f>
        <v>METAL</v>
      </c>
      <c r="G50" s="215" t="str">
        <f ca="1">VLOOKUP(B50,SHEET!$B$2:$G$373,6,FALSE)</f>
        <v>JAPAN / CHRONO</v>
      </c>
      <c r="H50" s="216">
        <v>11</v>
      </c>
      <c r="J50" s="219"/>
    </row>
    <row r="51" s="166" customFormat="1" ht="33.95" customHeight="1" spans="1:10">
      <c r="A51" s="208">
        <v>30</v>
      </c>
      <c r="B51" s="212" t="s">
        <v>46</v>
      </c>
      <c r="C51" s="213" t="str">
        <f ca="1">VLOOKUP(B51,SHEET!$B$2:$G$373,2,FALSE)</f>
        <v>Traveller</v>
      </c>
      <c r="D51" s="213"/>
      <c r="E51" s="214" t="str">
        <f ca="1">VLOOKUP(B51,SHEET!$B$2:$G$373,3,FALSE)</f>
        <v>PVD RG CASE / PVD BK RING , BLK DIAL</v>
      </c>
      <c r="F51" s="25" t="str">
        <f ca="1">VLOOKUP(B51,SHEET!$B$2:$G$373,5,FALSE)</f>
        <v>METAL</v>
      </c>
      <c r="G51" s="215" t="str">
        <f ca="1">VLOOKUP(B51,SHEET!$B$2:$G$373,6,FALSE)</f>
        <v>JAPAN / CHRONO</v>
      </c>
      <c r="H51" s="216">
        <v>9</v>
      </c>
      <c r="J51" s="219"/>
    </row>
    <row r="52" s="166" customFormat="1" ht="33.95" customHeight="1" spans="1:10">
      <c r="A52" s="208">
        <v>31</v>
      </c>
      <c r="B52" s="212" t="s">
        <v>47</v>
      </c>
      <c r="C52" s="213" t="str">
        <f ca="1">VLOOKUP(B52,SHEET!$B$2:$G$373,2,FALSE)</f>
        <v>Traveller</v>
      </c>
      <c r="D52" s="213"/>
      <c r="E52" s="214" t="str">
        <f ca="1">VLOOKUP(B52,SHEET!$B$2:$G$373,3,FALSE)</f>
        <v>PVD BK CASE / PVD BK RING , BLK DIAL</v>
      </c>
      <c r="F52" s="25" t="str">
        <f ca="1">VLOOKUP(B52,SHEET!$B$2:$G$373,5,FALSE)</f>
        <v>METAL</v>
      </c>
      <c r="G52" s="215" t="str">
        <f ca="1">VLOOKUP(B52,SHEET!$B$2:$G$373,6,FALSE)</f>
        <v>JAPAN / CHRONO</v>
      </c>
      <c r="H52" s="216">
        <v>2</v>
      </c>
      <c r="J52" s="219"/>
    </row>
    <row r="53" s="166" customFormat="1" ht="33.95" customHeight="1" spans="1:10">
      <c r="A53" s="208">
        <v>32</v>
      </c>
      <c r="B53" s="212" t="s">
        <v>48</v>
      </c>
      <c r="C53" s="213" t="str">
        <f ca="1">VLOOKUP(B53,SHEET!$B$2:$G$373,2,FALSE)</f>
        <v>Traveller</v>
      </c>
      <c r="D53" s="213"/>
      <c r="E53" s="214" t="str">
        <f ca="1">VLOOKUP(B53,SHEET!$B$2:$G$373,3,FALSE)</f>
        <v>SS CASE / SS RING , WHT DIAL</v>
      </c>
      <c r="F53" s="25" t="str">
        <f ca="1">VLOOKUP(B53,SHEET!$B$2:$G$373,5,FALSE)</f>
        <v>SILICON</v>
      </c>
      <c r="G53" s="215" t="str">
        <f ca="1">VLOOKUP(B53,SHEET!$B$2:$G$373,6,FALSE)</f>
        <v>JAPAN / CHRONO</v>
      </c>
      <c r="H53" s="216">
        <v>12</v>
      </c>
      <c r="J53" s="219"/>
    </row>
    <row r="54" s="166" customFormat="1" ht="33.95" customHeight="1" spans="1:10">
      <c r="A54" s="208">
        <v>33</v>
      </c>
      <c r="B54" s="212" t="s">
        <v>49</v>
      </c>
      <c r="C54" s="213" t="str">
        <f ca="1">VLOOKUP(B54,SHEET!$B$2:$G$373,2,FALSE)</f>
        <v>Traveller</v>
      </c>
      <c r="D54" s="213"/>
      <c r="E54" s="214" t="str">
        <f ca="1">VLOOKUP(B54,SHEET!$B$2:$G$373,3,FALSE)</f>
        <v>SS CASE / PVD BK RING , WHT DIAL</v>
      </c>
      <c r="F54" s="25" t="str">
        <f ca="1">VLOOKUP(B54,SHEET!$B$2:$G$373,5,FALSE)</f>
        <v>SILICON</v>
      </c>
      <c r="G54" s="215" t="str">
        <f ca="1">VLOOKUP(B54,SHEET!$B$2:$G$373,6,FALSE)</f>
        <v>JAPAN / CHRONO</v>
      </c>
      <c r="H54" s="216">
        <v>2</v>
      </c>
      <c r="J54" s="219"/>
    </row>
    <row r="55" s="166" customFormat="1" ht="33.95" customHeight="1" spans="1:10">
      <c r="A55" s="208">
        <v>34</v>
      </c>
      <c r="B55" s="212" t="s">
        <v>50</v>
      </c>
      <c r="C55" s="213" t="str">
        <f ca="1">VLOOKUP(B55,SHEET!$B$2:$G$373,2,FALSE)</f>
        <v>Traveller</v>
      </c>
      <c r="D55" s="213"/>
      <c r="E55" s="214" t="str">
        <f ca="1">VLOOKUP(B55,SHEET!$B$2:$G$373,3,FALSE)</f>
        <v>SS CASE / PVD BK RING , BLK DIAL</v>
      </c>
      <c r="F55" s="25" t="str">
        <f ca="1">VLOOKUP(B55,SHEET!$B$2:$G$373,5,FALSE)</f>
        <v>SILICON</v>
      </c>
      <c r="G55" s="215" t="str">
        <f ca="1">VLOOKUP(B55,SHEET!$B$2:$G$373,6,FALSE)</f>
        <v>JAPAN / CHRONO</v>
      </c>
      <c r="H55" s="216">
        <v>19</v>
      </c>
      <c r="J55" s="219"/>
    </row>
    <row r="56" s="166" customFormat="1" ht="33.95" customHeight="1" spans="1:10">
      <c r="A56" s="208">
        <v>35</v>
      </c>
      <c r="B56" s="212" t="s">
        <v>51</v>
      </c>
      <c r="C56" s="213" t="str">
        <f ca="1">VLOOKUP(B56,SHEET!$B$2:$G$373,2,FALSE)</f>
        <v>Traveller</v>
      </c>
      <c r="D56" s="213"/>
      <c r="E56" s="214" t="str">
        <f ca="1">VLOOKUP(B56,SHEET!$B$2:$G$373,3,FALSE)</f>
        <v>SS CASE / PVD GD RING , SILVER DIAL</v>
      </c>
      <c r="F56" s="25" t="str">
        <f ca="1">VLOOKUP(B56,SHEET!$B$2:$G$373,5,FALSE)</f>
        <v>SILICON</v>
      </c>
      <c r="G56" s="215" t="str">
        <f ca="1">VLOOKUP(B56,SHEET!$B$2:$G$373,6,FALSE)</f>
        <v>JAPAN / CHRONO</v>
      </c>
      <c r="H56" s="216">
        <v>11</v>
      </c>
      <c r="J56" s="219"/>
    </row>
    <row r="57" s="166" customFormat="1" ht="33.95" customHeight="1" spans="1:10">
      <c r="A57" s="208">
        <v>36</v>
      </c>
      <c r="B57" s="212" t="s">
        <v>52</v>
      </c>
      <c r="C57" s="213" t="str">
        <f ca="1">VLOOKUP(B57,SHEET!$B$2:$G$373,2,FALSE)</f>
        <v>Traveller</v>
      </c>
      <c r="D57" s="213"/>
      <c r="E57" s="214" t="str">
        <f ca="1">VLOOKUP(B57,SHEET!$B$2:$G$373,3,FALSE)</f>
        <v>SS CASE / PVD BR RING </v>
      </c>
      <c r="F57" s="25" t="str">
        <f ca="1">VLOOKUP(B57,SHEET!$B$2:$G$373,5,FALSE)</f>
        <v>SILICON</v>
      </c>
      <c r="G57" s="215" t="str">
        <f ca="1">VLOOKUP(B57,SHEET!$B$2:$G$373,6,FALSE)</f>
        <v>JAPAN / CHRONO</v>
      </c>
      <c r="H57" s="216">
        <v>1</v>
      </c>
      <c r="J57" s="219"/>
    </row>
    <row r="58" s="166" customFormat="1" ht="33.95" customHeight="1" spans="1:10">
      <c r="A58" s="208">
        <v>37</v>
      </c>
      <c r="B58" s="212" t="s">
        <v>53</v>
      </c>
      <c r="C58" s="213" t="str">
        <f ca="1">VLOOKUP(B58,SHEET!$B$2:$G$373,2,FALSE)</f>
        <v>Traveller</v>
      </c>
      <c r="D58" s="213"/>
      <c r="E58" s="214" t="str">
        <f ca="1">VLOOKUP(B58,SHEET!$B$2:$G$373,3,FALSE)</f>
        <v>PVD GD CASE / PVD GD/PVD BK RING , GOLD DIAL</v>
      </c>
      <c r="F58" s="25" t="str">
        <f ca="1">VLOOKUP(B58,SHEET!$B$2:$G$373,5,FALSE)</f>
        <v>SILICON</v>
      </c>
      <c r="G58" s="215" t="str">
        <f ca="1">VLOOKUP(B58,SHEET!$B$2:$G$373,6,FALSE)</f>
        <v>JAPAN / CHRONO</v>
      </c>
      <c r="H58" s="216">
        <v>21</v>
      </c>
      <c r="J58" s="219"/>
    </row>
    <row r="59" s="166" customFormat="1" ht="33.95" customHeight="1" spans="1:10">
      <c r="A59" s="208">
        <v>38</v>
      </c>
      <c r="B59" s="212" t="s">
        <v>54</v>
      </c>
      <c r="C59" s="213" t="str">
        <f ca="1">VLOOKUP(B59,SHEET!$B$2:$G$373,2,FALSE)</f>
        <v>Traveller</v>
      </c>
      <c r="D59" s="213"/>
      <c r="E59" s="214" t="str">
        <f ca="1">VLOOKUP(B59,SHEET!$B$2:$G$373,3,FALSE)</f>
        <v>PVD BK CASE / PVD BK RING , BLK DIAL</v>
      </c>
      <c r="F59" s="25" t="str">
        <f ca="1">VLOOKUP(B59,SHEET!$B$2:$G$373,5,FALSE)</f>
        <v>SILICON</v>
      </c>
      <c r="G59" s="215" t="str">
        <f ca="1">VLOOKUP(B59,SHEET!$B$2:$G$373,6,FALSE)</f>
        <v>JAPAN / CHRONO</v>
      </c>
      <c r="H59" s="216">
        <v>3</v>
      </c>
      <c r="J59" s="219"/>
    </row>
    <row r="60" s="166" customFormat="1" ht="33.95" customHeight="1" spans="1:10">
      <c r="A60" s="208">
        <v>39</v>
      </c>
      <c r="B60" s="212" t="s">
        <v>55</v>
      </c>
      <c r="C60" s="213" t="str">
        <f ca="1">VLOOKUP(B60,SHEET!$B$2:$G$373,2,FALSE)</f>
        <v>Traveller</v>
      </c>
      <c r="D60" s="213"/>
      <c r="E60" s="214" t="str">
        <f ca="1">VLOOKUP(B60,SHEET!$B$2:$G$373,3,FALSE)</f>
        <v>PVD BK CASE / PVD GD/PVD BLK/SS RING , BLK DIAL</v>
      </c>
      <c r="F60" s="25" t="str">
        <f ca="1">VLOOKUP(B60,SHEET!$B$2:$G$373,5,FALSE)</f>
        <v>SILICON</v>
      </c>
      <c r="G60" s="215" t="str">
        <f ca="1">VLOOKUP(B60,SHEET!$B$2:$G$373,6,FALSE)</f>
        <v>JAPAN / CHRONO</v>
      </c>
      <c r="H60" s="216">
        <v>9</v>
      </c>
      <c r="J60" s="219"/>
    </row>
    <row r="61" s="166" customFormat="1" ht="33.95" customHeight="1" spans="1:10">
      <c r="A61" s="208">
        <v>40</v>
      </c>
      <c r="B61" s="212" t="s">
        <v>56</v>
      </c>
      <c r="C61" s="213" t="str">
        <f ca="1">VLOOKUP(B61,SHEET!$B$2:$G$373,2,FALSE)</f>
        <v>Traveller</v>
      </c>
      <c r="D61" s="213"/>
      <c r="E61" s="214" t="str">
        <f ca="1">VLOOKUP(B61,SHEET!$B$2:$G$373,3,FALSE)</f>
        <v>PVD BK CASE / PVD RG RING , BLK DIAL</v>
      </c>
      <c r="F61" s="25" t="str">
        <f ca="1">VLOOKUP(B61,SHEET!$B$2:$G$373,5,FALSE)</f>
        <v>SILICON</v>
      </c>
      <c r="G61" s="215" t="str">
        <f ca="1">VLOOKUP(B61,SHEET!$B$2:$G$373,6,FALSE)</f>
        <v>JAPAN / CHRONO</v>
      </c>
      <c r="H61" s="216">
        <v>1</v>
      </c>
      <c r="J61" s="219"/>
    </row>
    <row r="62" s="166" customFormat="1" ht="33.95" customHeight="1" spans="1:10">
      <c r="A62" s="208">
        <v>41</v>
      </c>
      <c r="B62" s="217" t="s">
        <v>57</v>
      </c>
      <c r="C62" s="213" t="s">
        <v>58</v>
      </c>
      <c r="D62" s="213"/>
      <c r="E62" s="214" t="s">
        <v>59</v>
      </c>
      <c r="F62" s="25" t="s">
        <v>60</v>
      </c>
      <c r="G62" s="218" t="s">
        <v>61</v>
      </c>
      <c r="H62" s="216">
        <v>1</v>
      </c>
      <c r="J62" s="219"/>
    </row>
    <row r="63" s="166" customFormat="1" ht="33.95" customHeight="1" spans="1:10">
      <c r="A63" s="208">
        <v>42</v>
      </c>
      <c r="B63" s="217" t="s">
        <v>62</v>
      </c>
      <c r="C63" s="213" t="s">
        <v>58</v>
      </c>
      <c r="D63" s="213"/>
      <c r="E63" s="214" t="s">
        <v>63</v>
      </c>
      <c r="F63" s="25" t="s">
        <v>60</v>
      </c>
      <c r="G63" s="218" t="s">
        <v>61</v>
      </c>
      <c r="H63" s="216">
        <v>1</v>
      </c>
      <c r="J63" s="219"/>
    </row>
    <row r="64" s="166" customFormat="1" ht="33.95" customHeight="1" spans="1:10">
      <c r="A64" s="208">
        <v>43</v>
      </c>
      <c r="B64" s="217" t="s">
        <v>64</v>
      </c>
      <c r="C64" s="213" t="s">
        <v>58</v>
      </c>
      <c r="D64" s="213"/>
      <c r="E64" s="214" t="s">
        <v>65</v>
      </c>
      <c r="F64" s="25" t="s">
        <v>60</v>
      </c>
      <c r="G64" s="218" t="s">
        <v>61</v>
      </c>
      <c r="H64" s="216">
        <v>5</v>
      </c>
      <c r="J64" s="219"/>
    </row>
    <row r="65" s="166" customFormat="1" ht="33.95" customHeight="1" spans="1:10">
      <c r="A65" s="208">
        <v>44</v>
      </c>
      <c r="B65" s="217" t="s">
        <v>66</v>
      </c>
      <c r="C65" s="213" t="s">
        <v>58</v>
      </c>
      <c r="D65" s="213"/>
      <c r="E65" s="214" t="s">
        <v>67</v>
      </c>
      <c r="F65" s="25" t="s">
        <v>60</v>
      </c>
      <c r="G65" s="218" t="s">
        <v>61</v>
      </c>
      <c r="H65" s="216">
        <v>2</v>
      </c>
      <c r="J65" s="219"/>
    </row>
    <row r="66" s="166" customFormat="1" ht="33.95" customHeight="1" spans="1:10">
      <c r="A66" s="208">
        <v>45</v>
      </c>
      <c r="B66" s="217" t="s">
        <v>68</v>
      </c>
      <c r="C66" s="213" t="s">
        <v>58</v>
      </c>
      <c r="D66" s="213"/>
      <c r="E66" s="214" t="s">
        <v>69</v>
      </c>
      <c r="F66" s="25" t="s">
        <v>60</v>
      </c>
      <c r="G66" s="218" t="s">
        <v>61</v>
      </c>
      <c r="H66" s="216">
        <v>2</v>
      </c>
      <c r="J66" s="219"/>
    </row>
    <row r="67" s="166" customFormat="1" ht="33.95" customHeight="1" spans="1:10">
      <c r="A67" s="208">
        <v>46</v>
      </c>
      <c r="B67" s="217" t="s">
        <v>70</v>
      </c>
      <c r="C67" s="213" t="s">
        <v>58</v>
      </c>
      <c r="D67" s="213"/>
      <c r="E67" s="214" t="s">
        <v>71</v>
      </c>
      <c r="F67" s="25" t="s">
        <v>60</v>
      </c>
      <c r="G67" s="218" t="s">
        <v>61</v>
      </c>
      <c r="H67" s="216">
        <v>3</v>
      </c>
      <c r="J67" s="219"/>
    </row>
    <row r="68" s="166" customFormat="1" ht="33.95" customHeight="1" spans="1:10">
      <c r="A68" s="208">
        <v>47</v>
      </c>
      <c r="B68" s="217" t="s">
        <v>72</v>
      </c>
      <c r="C68" s="213" t="s">
        <v>58</v>
      </c>
      <c r="D68" s="213"/>
      <c r="E68" s="214" t="s">
        <v>73</v>
      </c>
      <c r="F68" s="25" t="s">
        <v>60</v>
      </c>
      <c r="G68" s="218" t="s">
        <v>61</v>
      </c>
      <c r="H68" s="216">
        <v>5</v>
      </c>
      <c r="J68" s="219"/>
    </row>
    <row r="69" s="166" customFormat="1" ht="33.95" customHeight="1" spans="1:10">
      <c r="A69" s="208">
        <v>48</v>
      </c>
      <c r="B69" s="217" t="s">
        <v>74</v>
      </c>
      <c r="C69" s="213" t="s">
        <v>58</v>
      </c>
      <c r="D69" s="213"/>
      <c r="E69" s="214" t="s">
        <v>75</v>
      </c>
      <c r="F69" s="25" t="s">
        <v>60</v>
      </c>
      <c r="G69" s="218" t="s">
        <v>61</v>
      </c>
      <c r="H69" s="216">
        <v>6</v>
      </c>
      <c r="J69" s="219"/>
    </row>
    <row r="70" s="166" customFormat="1" ht="33.95" customHeight="1" spans="1:10">
      <c r="A70" s="208">
        <v>49</v>
      </c>
      <c r="B70" s="217" t="s">
        <v>76</v>
      </c>
      <c r="C70" s="213" t="s">
        <v>58</v>
      </c>
      <c r="D70" s="213"/>
      <c r="E70" s="214" t="s">
        <v>77</v>
      </c>
      <c r="F70" s="25" t="s">
        <v>60</v>
      </c>
      <c r="G70" s="218" t="s">
        <v>61</v>
      </c>
      <c r="H70" s="216">
        <v>1</v>
      </c>
      <c r="J70" s="219"/>
    </row>
    <row r="71" s="166" customFormat="1" ht="33.95" customHeight="1" spans="1:10">
      <c r="A71" s="208">
        <v>50</v>
      </c>
      <c r="B71" s="212" t="s">
        <v>78</v>
      </c>
      <c r="C71" s="213" t="s">
        <v>79</v>
      </c>
      <c r="D71" s="213"/>
      <c r="E71" s="214" t="str">
        <f ca="1">VLOOKUP(B71,SHEET!$B$2:$G$373,3,FALSE)</f>
        <v>PVD BR CASE / RING W/24 SQUARE STONES </v>
      </c>
      <c r="F71" s="25" t="str">
        <f ca="1">VLOOKUP(B71,SHEET!$B$2:$G$373,5,FALSE)</f>
        <v>LEATHER</v>
      </c>
      <c r="G71" s="215" t="str">
        <f ca="1">VLOOKUP(B71,SHEET!$B$2:$G$373,6,FALSE)</f>
        <v>JAPAN / CHRONO</v>
      </c>
      <c r="H71" s="216">
        <v>10</v>
      </c>
      <c r="J71" s="219"/>
    </row>
    <row r="72" s="166" customFormat="1" ht="33.95" customHeight="1" spans="1:10">
      <c r="A72" s="208">
        <v>51</v>
      </c>
      <c r="B72" s="217" t="s">
        <v>80</v>
      </c>
      <c r="C72" s="213" t="s">
        <v>79</v>
      </c>
      <c r="D72" s="213"/>
      <c r="E72" s="214" t="s">
        <v>81</v>
      </c>
      <c r="F72" s="25" t="s">
        <v>60</v>
      </c>
      <c r="G72" s="215" t="str">
        <f ca="1">VLOOKUP(B72,SHEET!$B$2:$G$373,6,FALSE)</f>
        <v>JAPAN / CHRONO</v>
      </c>
      <c r="H72" s="216">
        <v>9</v>
      </c>
      <c r="J72" s="219"/>
    </row>
    <row r="73" s="166" customFormat="1" ht="33.95" customHeight="1" spans="1:10">
      <c r="A73" s="208">
        <v>52</v>
      </c>
      <c r="B73" s="217" t="s">
        <v>82</v>
      </c>
      <c r="C73" s="213" t="s">
        <v>79</v>
      </c>
      <c r="D73" s="213"/>
      <c r="E73" s="214" t="s">
        <v>83</v>
      </c>
      <c r="F73" s="25" t="s">
        <v>84</v>
      </c>
      <c r="G73" s="215" t="str">
        <f ca="1">VLOOKUP(B73,SHEET!$B$2:$G$373,6,FALSE)</f>
        <v>JAPAN / CHRONO</v>
      </c>
      <c r="H73" s="216">
        <v>3</v>
      </c>
      <c r="J73" s="219"/>
    </row>
    <row r="74" s="166" customFormat="1" ht="33.95" customHeight="1" spans="1:10">
      <c r="A74" s="208">
        <v>53</v>
      </c>
      <c r="B74" s="217" t="s">
        <v>85</v>
      </c>
      <c r="C74" s="213" t="s">
        <v>79</v>
      </c>
      <c r="D74" s="213"/>
      <c r="E74" s="214" t="s">
        <v>86</v>
      </c>
      <c r="F74" s="25" t="s">
        <v>84</v>
      </c>
      <c r="G74" s="215" t="str">
        <f ca="1">VLOOKUP(B74,SHEET!$B$2:$G$373,6,FALSE)</f>
        <v>JAPAN / CHRONO</v>
      </c>
      <c r="H74" s="216">
        <v>7</v>
      </c>
      <c r="J74" s="219"/>
    </row>
    <row r="75" s="166" customFormat="1" ht="33.95" customHeight="1" spans="1:10">
      <c r="A75" s="208">
        <v>54</v>
      </c>
      <c r="B75" s="217" t="s">
        <v>87</v>
      </c>
      <c r="C75" s="213" t="s">
        <v>79</v>
      </c>
      <c r="D75" s="213"/>
      <c r="E75" s="214" t="s">
        <v>86</v>
      </c>
      <c r="F75" s="25" t="s">
        <v>88</v>
      </c>
      <c r="G75" s="215" t="str">
        <f ca="1">VLOOKUP(B75,SHEET!$B$2:$G$373,6,FALSE)</f>
        <v>JAPAN / CHRONO</v>
      </c>
      <c r="H75" s="216">
        <v>14</v>
      </c>
      <c r="J75" s="219"/>
    </row>
    <row r="76" s="166" customFormat="1" ht="33.95" customHeight="1" spans="1:10">
      <c r="A76" s="208">
        <v>55</v>
      </c>
      <c r="B76" s="212" t="s">
        <v>89</v>
      </c>
      <c r="C76" s="213" t="str">
        <f ca="1">VLOOKUP(B76,SHEET!$B$2:$G$373,2,FALSE)</f>
        <v>L.I.F.L</v>
      </c>
      <c r="D76" s="213"/>
      <c r="E76" s="214" t="str">
        <f ca="1">VLOOKUP(B76,SHEET!$B$2:$G$373,3,FALSE)</f>
        <v>SS CASE / SS RING , WHT DIAL</v>
      </c>
      <c r="F76" s="25" t="str">
        <f ca="1">VLOOKUP(B76,SHEET!$B$2:$G$373,5,FALSE)</f>
        <v>LEATHER</v>
      </c>
      <c r="G76" s="215" t="str">
        <f ca="1">VLOOKUP(B76,SHEET!$B$2:$G$373,6,FALSE)</f>
        <v>JAPAN / CHRONO</v>
      </c>
      <c r="H76" s="216">
        <v>36</v>
      </c>
      <c r="J76" s="219"/>
    </row>
    <row r="77" s="166" customFormat="1" ht="33.95" customHeight="1" spans="1:10">
      <c r="A77" s="208">
        <v>56</v>
      </c>
      <c r="B77" s="212" t="s">
        <v>90</v>
      </c>
      <c r="C77" s="213" t="str">
        <f ca="1">VLOOKUP(B77,SHEET!$B$2:$G$373,2,FALSE)</f>
        <v>L.I.F.L</v>
      </c>
      <c r="D77" s="213"/>
      <c r="E77" s="214" t="str">
        <f ca="1">VLOOKUP(B77,SHEET!$B$2:$G$373,3,FALSE)</f>
        <v>SS CASE / PVD BK RING , BLACK DIAL</v>
      </c>
      <c r="F77" s="25" t="str">
        <f ca="1">VLOOKUP(B77,SHEET!$B$2:$G$373,5,FALSE)</f>
        <v>LEATHER</v>
      </c>
      <c r="G77" s="215" t="str">
        <f ca="1">VLOOKUP(B77,SHEET!$B$2:$G$373,6,FALSE)</f>
        <v>JAPAN / CHRONO</v>
      </c>
      <c r="H77" s="216">
        <v>19</v>
      </c>
      <c r="J77" s="219"/>
    </row>
    <row r="78" s="166" customFormat="1" ht="33.95" customHeight="1" spans="1:10">
      <c r="A78" s="208">
        <v>57</v>
      </c>
      <c r="B78" s="212" t="s">
        <v>91</v>
      </c>
      <c r="C78" s="213" t="str">
        <f ca="1">VLOOKUP(B78,SHEET!$B$2:$G$373,2,FALSE)</f>
        <v>L.I.F.L</v>
      </c>
      <c r="D78" s="213"/>
      <c r="E78" s="214" t="str">
        <f ca="1">VLOOKUP(B78,SHEET!$B$2:$G$373,3,FALSE)</f>
        <v>SS CASE / PVD RG RING , WHT DIAL</v>
      </c>
      <c r="F78" s="25" t="str">
        <f ca="1">VLOOKUP(B78,SHEET!$B$2:$G$373,5,FALSE)</f>
        <v>LEATHER</v>
      </c>
      <c r="G78" s="215" t="str">
        <f ca="1">VLOOKUP(B78,SHEET!$B$2:$G$373,6,FALSE)</f>
        <v>JAPAN / CHRONO</v>
      </c>
      <c r="H78" s="216">
        <v>15</v>
      </c>
      <c r="J78" s="219"/>
    </row>
    <row r="79" s="166" customFormat="1" ht="33.95" customHeight="1" spans="1:10">
      <c r="A79" s="208">
        <v>58</v>
      </c>
      <c r="B79" s="212" t="s">
        <v>92</v>
      </c>
      <c r="C79" s="213" t="str">
        <f ca="1">VLOOKUP(B79,SHEET!$B$2:$G$373,2,FALSE)</f>
        <v>L.I.F.L</v>
      </c>
      <c r="D79" s="213"/>
      <c r="E79" s="214" t="str">
        <f ca="1">VLOOKUP(B79,SHEET!$B$2:$G$373,3,FALSE)</f>
        <v>SS CASE / PVD BR RING , SILVER DIAL</v>
      </c>
      <c r="F79" s="25" t="str">
        <f ca="1">VLOOKUP(B79,SHEET!$B$2:$G$373,5,FALSE)</f>
        <v>LEATHER</v>
      </c>
      <c r="G79" s="215" t="str">
        <f ca="1">VLOOKUP(B79,SHEET!$B$2:$G$373,6,FALSE)</f>
        <v>JAPAN / CHRONO</v>
      </c>
      <c r="H79" s="216">
        <v>4</v>
      </c>
      <c r="J79" s="219"/>
    </row>
    <row r="80" s="166" customFormat="1" ht="33.95" customHeight="1" spans="1:10">
      <c r="A80" s="208">
        <v>59</v>
      </c>
      <c r="B80" s="212" t="s">
        <v>93</v>
      </c>
      <c r="C80" s="213" t="str">
        <f ca="1">VLOOKUP(B80,SHEET!$B$2:$G$373,2,FALSE)</f>
        <v>L.I.F.L</v>
      </c>
      <c r="D80" s="213"/>
      <c r="E80" s="214" t="str">
        <f ca="1">VLOOKUP(B80,SHEET!$B$2:$G$373,3,FALSE)</f>
        <v>SS CASE / PVD BL RING , WHT DIAL</v>
      </c>
      <c r="F80" s="25" t="str">
        <f ca="1">VLOOKUP(B80,SHEET!$B$2:$G$373,5,FALSE)</f>
        <v>LEATHER</v>
      </c>
      <c r="G80" s="215" t="str">
        <f ca="1">VLOOKUP(B80,SHEET!$B$2:$G$373,6,FALSE)</f>
        <v>JAPAN / CHRONO</v>
      </c>
      <c r="H80" s="216">
        <v>1</v>
      </c>
      <c r="J80" s="219"/>
    </row>
    <row r="81" s="166" customFormat="1" ht="33.95" customHeight="1" spans="1:10">
      <c r="A81" s="208">
        <v>60</v>
      </c>
      <c r="B81" s="212" t="s">
        <v>94</v>
      </c>
      <c r="C81" s="213" t="str">
        <f ca="1">VLOOKUP(B81,SHEET!$B$2:$G$373,2,FALSE)</f>
        <v>L.I.F.L</v>
      </c>
      <c r="D81" s="213"/>
      <c r="E81" s="214" t="str">
        <f ca="1">VLOOKUP(B81,SHEET!$B$2:$G$373,3,FALSE)</f>
        <v>SS CASE &amp; SS RING / GREEN MARKING ON RING , WHT DIAL</v>
      </c>
      <c r="F81" s="25" t="str">
        <f ca="1">VLOOKUP(B81,SHEET!$B$2:$G$373,5,FALSE)</f>
        <v>LEATHER</v>
      </c>
      <c r="G81" s="215" t="str">
        <f ca="1">VLOOKUP(B81,SHEET!$B$2:$G$373,6,FALSE)</f>
        <v>JAPAN / CHRONO</v>
      </c>
      <c r="H81" s="216">
        <v>31</v>
      </c>
      <c r="J81" s="219"/>
    </row>
    <row r="82" s="166" customFormat="1" ht="33.95" customHeight="1" spans="1:10">
      <c r="A82" s="208">
        <v>61</v>
      </c>
      <c r="B82" s="212" t="s">
        <v>95</v>
      </c>
      <c r="C82" s="213" t="str">
        <f ca="1">VLOOKUP(B82,SHEET!$B$2:$G$373,2,FALSE)</f>
        <v>L.I.F.L</v>
      </c>
      <c r="D82" s="213"/>
      <c r="E82" s="214" t="str">
        <f ca="1">VLOOKUP(B82,SHEET!$B$2:$G$373,3,FALSE)</f>
        <v>PVD BK CASE / PVD BK RING , BLK DIAL</v>
      </c>
      <c r="F82" s="25" t="str">
        <f ca="1">VLOOKUP(B82,SHEET!$B$2:$G$373,5,FALSE)</f>
        <v>LEATHER</v>
      </c>
      <c r="G82" s="215" t="str">
        <f ca="1">VLOOKUP(B82,SHEET!$B$2:$G$373,6,FALSE)</f>
        <v>JAPAN / CHRONO</v>
      </c>
      <c r="H82" s="216">
        <v>7</v>
      </c>
      <c r="J82" s="219"/>
    </row>
    <row r="83" s="166" customFormat="1" ht="33.95" customHeight="1" spans="1:10">
      <c r="A83" s="208">
        <v>62</v>
      </c>
      <c r="B83" s="212" t="s">
        <v>96</v>
      </c>
      <c r="C83" s="213" t="str">
        <f ca="1">VLOOKUP(B83,SHEET!$B$2:$G$373,2,FALSE)</f>
        <v>L.I.F.L</v>
      </c>
      <c r="D83" s="213"/>
      <c r="E83" s="214" t="str">
        <f ca="1">VLOOKUP(B83,SHEET!$B$2:$G$373,3,FALSE)</f>
        <v>PVD RG CASE / PVD BK RING , WHT DIAL</v>
      </c>
      <c r="F83" s="25" t="str">
        <f ca="1">VLOOKUP(B83,SHEET!$B$2:$G$373,5,FALSE)</f>
        <v>LEATHER</v>
      </c>
      <c r="G83" s="215" t="str">
        <f ca="1">VLOOKUP(B83,SHEET!$B$2:$G$373,6,FALSE)</f>
        <v>JAPAN / CHRONO</v>
      </c>
      <c r="H83" s="216">
        <v>8</v>
      </c>
      <c r="J83" s="219"/>
    </row>
    <row r="84" s="166" customFormat="1" ht="33.95" customHeight="1" spans="1:10">
      <c r="A84" s="208">
        <v>63</v>
      </c>
      <c r="B84" s="212" t="s">
        <v>97</v>
      </c>
      <c r="C84" s="213" t="str">
        <f ca="1">VLOOKUP(B84,SHEET!$B$2:$G$373,2,FALSE)</f>
        <v>L.I.F.L</v>
      </c>
      <c r="D84" s="213"/>
      <c r="E84" s="214" t="str">
        <f ca="1">VLOOKUP(B84,SHEET!$B$2:$G$373,3,FALSE)</f>
        <v>SS CASE / SS RING , WHT DIAL</v>
      </c>
      <c r="F84" s="25" t="str">
        <f ca="1">VLOOKUP(B84,SHEET!$B$2:$G$373,5,FALSE)</f>
        <v>METAL</v>
      </c>
      <c r="G84" s="215" t="str">
        <f ca="1">VLOOKUP(B84,SHEET!$B$2:$G$373,6,FALSE)</f>
        <v>JAPAN / CHRONO</v>
      </c>
      <c r="H84" s="216">
        <v>22</v>
      </c>
      <c r="J84" s="219"/>
    </row>
    <row r="85" s="166" customFormat="1" ht="33.95" customHeight="1" spans="1:10">
      <c r="A85" s="208">
        <v>64</v>
      </c>
      <c r="B85" s="212" t="s">
        <v>98</v>
      </c>
      <c r="C85" s="213" t="str">
        <f ca="1">VLOOKUP(B85,SHEET!$B$2:$G$373,2,FALSE)</f>
        <v>L.I.F.L</v>
      </c>
      <c r="D85" s="213"/>
      <c r="E85" s="214" t="str">
        <f ca="1">VLOOKUP(B85,SHEET!$B$2:$G$373,3,FALSE)</f>
        <v>SS CASE / PVD BK RING , BLACK DIAL</v>
      </c>
      <c r="F85" s="25" t="str">
        <f ca="1">VLOOKUP(B85,SHEET!$B$2:$G$373,5,FALSE)</f>
        <v>METAL</v>
      </c>
      <c r="G85" s="215" t="str">
        <f ca="1">VLOOKUP(B85,SHEET!$B$2:$G$373,6,FALSE)</f>
        <v>JAPAN / CHRONO</v>
      </c>
      <c r="H85" s="216">
        <v>5</v>
      </c>
      <c r="J85" s="219"/>
    </row>
    <row r="86" s="166" customFormat="1" ht="33.95" customHeight="1" spans="1:10">
      <c r="A86" s="208">
        <v>65</v>
      </c>
      <c r="B86" s="212" t="s">
        <v>99</v>
      </c>
      <c r="C86" s="213" t="str">
        <f ca="1">VLOOKUP(B86,SHEET!$B$2:$G$373,2,FALSE)</f>
        <v>L.I.F.L</v>
      </c>
      <c r="D86" s="213"/>
      <c r="E86" s="214" t="str">
        <f ca="1">VLOOKUP(B86,SHEET!$B$2:$G$373,3,FALSE)</f>
        <v>SS CASE / PVD RG RING , WHT DIAL</v>
      </c>
      <c r="F86" s="25" t="str">
        <f ca="1">VLOOKUP(B86,SHEET!$B$2:$G$373,5,FALSE)</f>
        <v>METAL</v>
      </c>
      <c r="G86" s="215" t="str">
        <f ca="1">VLOOKUP(B86,SHEET!$B$2:$G$373,6,FALSE)</f>
        <v>JAPAN / CHRONO</v>
      </c>
      <c r="H86" s="216">
        <v>21</v>
      </c>
      <c r="J86" s="219"/>
    </row>
    <row r="87" s="166" customFormat="1" ht="33.95" customHeight="1" spans="1:10">
      <c r="A87" s="208">
        <v>66</v>
      </c>
      <c r="B87" s="212" t="s">
        <v>100</v>
      </c>
      <c r="C87" s="213" t="str">
        <f ca="1">VLOOKUP(B87,SHEET!$B$2:$G$373,2,FALSE)</f>
        <v>L.I.F.L</v>
      </c>
      <c r="D87" s="213"/>
      <c r="E87" s="214" t="str">
        <f ca="1">VLOOKUP(B87,SHEET!$B$2:$G$373,3,FALSE)</f>
        <v>SS CASE / PVD BR RING , SILVER DIAL</v>
      </c>
      <c r="F87" s="25" t="str">
        <f ca="1">VLOOKUP(B87,SHEET!$B$2:$G$373,5,FALSE)</f>
        <v>METAL</v>
      </c>
      <c r="G87" s="215" t="str">
        <f ca="1">VLOOKUP(B87,SHEET!$B$2:$G$373,6,FALSE)</f>
        <v>JAPAN / CHRONO</v>
      </c>
      <c r="H87" s="216">
        <v>12</v>
      </c>
      <c r="J87" s="219"/>
    </row>
    <row r="88" s="166" customFormat="1" ht="33.95" customHeight="1" spans="1:10">
      <c r="A88" s="208">
        <v>67</v>
      </c>
      <c r="B88" s="212" t="s">
        <v>101</v>
      </c>
      <c r="C88" s="213" t="str">
        <f ca="1">VLOOKUP(B88,SHEET!$B$2:$G$373,2,FALSE)</f>
        <v>L.I.F.L</v>
      </c>
      <c r="D88" s="213"/>
      <c r="E88" s="214" t="str">
        <f ca="1">VLOOKUP(B88,SHEET!$B$2:$G$373,3,FALSE)</f>
        <v>SS CASE / PVD BL RING , WHT DIAL</v>
      </c>
      <c r="F88" s="25" t="str">
        <f ca="1">VLOOKUP(B88,SHEET!$B$2:$G$373,5,FALSE)</f>
        <v>METAL</v>
      </c>
      <c r="G88" s="215" t="str">
        <f ca="1">VLOOKUP(B88,SHEET!$B$2:$G$373,6,FALSE)</f>
        <v>JAPAN / CHRONO</v>
      </c>
      <c r="H88" s="216">
        <v>1</v>
      </c>
      <c r="J88" s="219"/>
    </row>
    <row r="89" s="166" customFormat="1" ht="33.95" customHeight="1" spans="1:10">
      <c r="A89" s="208">
        <v>68</v>
      </c>
      <c r="B89" s="212" t="s">
        <v>102</v>
      </c>
      <c r="C89" s="213" t="str">
        <f ca="1">VLOOKUP(B89,SHEET!$B$2:$G$373,2,FALSE)</f>
        <v>L.I.F.L</v>
      </c>
      <c r="D89" s="213"/>
      <c r="E89" s="214" t="str">
        <f ca="1">VLOOKUP(B89,SHEET!$B$2:$G$373,3,FALSE)</f>
        <v>SS CASE &amp;  RING / RED MARKING ON RING , WHT DIAL</v>
      </c>
      <c r="F89" s="25" t="str">
        <f ca="1">VLOOKUP(B89,SHEET!$B$2:$G$373,5,FALSE)</f>
        <v>METAL</v>
      </c>
      <c r="G89" s="215" t="str">
        <f ca="1">VLOOKUP(B89,SHEET!$B$2:$G$373,6,FALSE)</f>
        <v>JAPAN / CHRONO</v>
      </c>
      <c r="H89" s="216">
        <v>3</v>
      </c>
      <c r="J89" s="219"/>
    </row>
    <row r="90" s="166" customFormat="1" ht="33.95" customHeight="1" spans="1:10">
      <c r="A90" s="208">
        <v>69</v>
      </c>
      <c r="B90" s="212" t="s">
        <v>103</v>
      </c>
      <c r="C90" s="213" t="str">
        <f ca="1">VLOOKUP(B90,SHEET!$B$2:$G$373,2,FALSE)</f>
        <v>L.I.F.L</v>
      </c>
      <c r="D90" s="213"/>
      <c r="E90" s="214" t="str">
        <f ca="1">VLOOKUP(B90,SHEET!$B$2:$G$373,3,FALSE)</f>
        <v>SS CASE &amp;  RING / GREEN MARKING ON RING , WHT DIAL</v>
      </c>
      <c r="F90" s="25" t="str">
        <f ca="1">VLOOKUP(B90,SHEET!$B$2:$G$373,5,FALSE)</f>
        <v>METAL</v>
      </c>
      <c r="G90" s="215" t="str">
        <f ca="1">VLOOKUP(B90,SHEET!$B$2:$G$373,6,FALSE)</f>
        <v>JAPAN / CHRONO</v>
      </c>
      <c r="H90" s="216">
        <v>13</v>
      </c>
      <c r="J90" s="219"/>
    </row>
    <row r="91" s="166" customFormat="1" ht="33.95" customHeight="1" spans="1:10">
      <c r="A91" s="208">
        <v>70</v>
      </c>
      <c r="B91" s="212" t="s">
        <v>104</v>
      </c>
      <c r="C91" s="213" t="str">
        <f ca="1">VLOOKUP(B91,SHEET!$B$2:$G$373,2,FALSE)</f>
        <v>L.I.F.L</v>
      </c>
      <c r="D91" s="213"/>
      <c r="E91" s="214" t="str">
        <f ca="1">VLOOKUP(B91,SHEET!$B$2:$G$373,3,FALSE)</f>
        <v>PVD BK CASE / PVD BK RING , BLK DIAL</v>
      </c>
      <c r="F91" s="25" t="str">
        <f ca="1">VLOOKUP(B91,SHEET!$B$2:$G$373,5,FALSE)</f>
        <v>METAL</v>
      </c>
      <c r="G91" s="215" t="str">
        <f ca="1">VLOOKUP(B91,SHEET!$B$2:$G$373,6,FALSE)</f>
        <v>JAPAN / CHRONO</v>
      </c>
      <c r="H91" s="216">
        <v>9</v>
      </c>
      <c r="J91" s="219"/>
    </row>
    <row r="92" s="166" customFormat="1" ht="33.95" customHeight="1" spans="1:10">
      <c r="A92" s="208">
        <v>71</v>
      </c>
      <c r="B92" s="212" t="s">
        <v>105</v>
      </c>
      <c r="C92" s="213" t="str">
        <f ca="1">VLOOKUP(B92,SHEET!$B$2:$G$373,2,FALSE)</f>
        <v>L.I.F.L</v>
      </c>
      <c r="D92" s="213"/>
      <c r="E92" s="214" t="str">
        <f ca="1">VLOOKUP(B92,SHEET!$B$2:$G$373,3,FALSE)</f>
        <v>PVD RG CASE / PVD BK RING , WHT DIAL</v>
      </c>
      <c r="F92" s="25" t="str">
        <f ca="1">VLOOKUP(B92,SHEET!$B$2:$G$373,5,FALSE)</f>
        <v>METAL</v>
      </c>
      <c r="G92" s="215" t="str">
        <f ca="1">VLOOKUP(B92,SHEET!$B$2:$G$373,6,FALSE)</f>
        <v>JAPAN / CHRONO</v>
      </c>
      <c r="H92" s="216">
        <v>3</v>
      </c>
      <c r="J92" s="219"/>
    </row>
    <row r="93" s="166" customFormat="1" ht="33.95" customHeight="1" spans="1:10">
      <c r="A93" s="208">
        <v>72</v>
      </c>
      <c r="B93" s="212" t="s">
        <v>106</v>
      </c>
      <c r="C93" s="213" t="str">
        <f ca="1">VLOOKUP(B93,SHEET!$B$2:$G$373,2,FALSE)</f>
        <v>L.I.F.L</v>
      </c>
      <c r="D93" s="213"/>
      <c r="E93" s="214" t="str">
        <f ca="1">VLOOKUP(B93,SHEET!$B$2:$G$373,3,FALSE)</f>
        <v>SS CASE / SS RING , WHT DIAL</v>
      </c>
      <c r="F93" s="25" t="str">
        <f ca="1">VLOOKUP(B93,SHEET!$B$2:$G$373,5,FALSE)</f>
        <v>SILICON</v>
      </c>
      <c r="G93" s="215" t="str">
        <f ca="1">VLOOKUP(B93,SHEET!$B$2:$G$373,6,FALSE)</f>
        <v>JAPAN / CHRONO</v>
      </c>
      <c r="H93" s="216">
        <v>16</v>
      </c>
      <c r="J93" s="219"/>
    </row>
    <row r="94" s="166" customFormat="1" ht="33.95" customHeight="1" spans="1:10">
      <c r="A94" s="208">
        <v>73</v>
      </c>
      <c r="B94" s="212" t="s">
        <v>107</v>
      </c>
      <c r="C94" s="213" t="str">
        <f ca="1">VLOOKUP(B94,SHEET!$B$2:$G$373,2,FALSE)</f>
        <v>L.I.F.L</v>
      </c>
      <c r="D94" s="213"/>
      <c r="E94" s="214" t="str">
        <f ca="1">VLOOKUP(B94,SHEET!$B$2:$G$373,3,FALSE)</f>
        <v>SS CASE / PVD BK RING , BLACK DIAL</v>
      </c>
      <c r="F94" s="25" t="str">
        <f ca="1">VLOOKUP(B94,SHEET!$B$2:$G$373,5,FALSE)</f>
        <v>SILICON</v>
      </c>
      <c r="G94" s="215" t="str">
        <f ca="1">VLOOKUP(B94,SHEET!$B$2:$G$373,6,FALSE)</f>
        <v>JAPAN / CHRONO</v>
      </c>
      <c r="H94" s="216">
        <v>2</v>
      </c>
      <c r="J94" s="219"/>
    </row>
    <row r="95" s="166" customFormat="1" ht="33.95" customHeight="1" spans="1:10">
      <c r="A95" s="208">
        <v>74</v>
      </c>
      <c r="B95" s="212" t="s">
        <v>108</v>
      </c>
      <c r="C95" s="213" t="str">
        <f ca="1">VLOOKUP(B95,SHEET!$B$2:$G$373,2,FALSE)</f>
        <v>L.I.F.L</v>
      </c>
      <c r="D95" s="213"/>
      <c r="E95" s="214" t="str">
        <f ca="1">VLOOKUP(B95,SHEET!$B$2:$G$373,3,FALSE)</f>
        <v>SS CASE / PVD RG RING , WHT DIAL</v>
      </c>
      <c r="F95" s="25" t="str">
        <f ca="1">VLOOKUP(B95,SHEET!$B$2:$G$373,5,FALSE)</f>
        <v>SILICON</v>
      </c>
      <c r="G95" s="215" t="str">
        <f ca="1">VLOOKUP(B95,SHEET!$B$2:$G$373,6,FALSE)</f>
        <v>JAPAN / CHRONO</v>
      </c>
      <c r="H95" s="216">
        <v>6</v>
      </c>
      <c r="J95" s="219"/>
    </row>
    <row r="96" s="166" customFormat="1" ht="33.95" customHeight="1" spans="1:10">
      <c r="A96" s="208">
        <v>75</v>
      </c>
      <c r="B96" s="212" t="s">
        <v>109</v>
      </c>
      <c r="C96" s="213" t="str">
        <f ca="1">VLOOKUP(B96,SHEET!$B$2:$G$373,2,FALSE)</f>
        <v>L.I.F.L</v>
      </c>
      <c r="D96" s="213"/>
      <c r="E96" s="214" t="str">
        <f ca="1">VLOOKUP(B96,SHEET!$B$2:$G$373,3,FALSE)</f>
        <v>SS CASE / PVD BR RING , SILVER DIAL</v>
      </c>
      <c r="F96" s="25" t="str">
        <f ca="1">VLOOKUP(B96,SHEET!$B$2:$G$373,5,FALSE)</f>
        <v>SILICON</v>
      </c>
      <c r="G96" s="215" t="str">
        <f ca="1">VLOOKUP(B96,SHEET!$B$2:$G$373,6,FALSE)</f>
        <v>JAPAN / CHRONO</v>
      </c>
      <c r="H96" s="216">
        <v>6</v>
      </c>
      <c r="J96" s="219"/>
    </row>
    <row r="97" s="166" customFormat="1" ht="33.95" customHeight="1" spans="1:10">
      <c r="A97" s="208">
        <v>76</v>
      </c>
      <c r="B97" s="212" t="s">
        <v>110</v>
      </c>
      <c r="C97" s="213" t="str">
        <f ca="1">VLOOKUP(B97,SHEET!$B$2:$G$373,2,FALSE)</f>
        <v>L.I.F.L</v>
      </c>
      <c r="D97" s="213"/>
      <c r="E97" s="214" t="str">
        <f ca="1">VLOOKUP(B97,SHEET!$B$2:$G$373,3,FALSE)</f>
        <v>SS CASE &amp; RING / GREEN MARKING ON RING , WHT DIAL</v>
      </c>
      <c r="F97" s="25" t="str">
        <f ca="1">VLOOKUP(B97,SHEET!$B$2:$G$373,5,FALSE)</f>
        <v>SILICON</v>
      </c>
      <c r="G97" s="215" t="str">
        <f ca="1">VLOOKUP(B97,SHEET!$B$2:$G$373,6,FALSE)</f>
        <v>JAPAN / CHRONO</v>
      </c>
      <c r="H97" s="216">
        <v>2</v>
      </c>
      <c r="J97" s="219"/>
    </row>
    <row r="98" s="166" customFormat="1" ht="33.95" customHeight="1" spans="1:10">
      <c r="A98" s="208">
        <v>77</v>
      </c>
      <c r="B98" s="212" t="s">
        <v>111</v>
      </c>
      <c r="C98" s="213" t="str">
        <f ca="1">VLOOKUP(B98,SHEET!$B$2:$G$373,2,FALSE)</f>
        <v>L.I.F.L</v>
      </c>
      <c r="D98" s="213"/>
      <c r="E98" s="214" t="str">
        <f ca="1">VLOOKUP(B98,SHEET!$B$2:$G$373,3,FALSE)</f>
        <v>PVD BK CASE / PVD BK RING , BLK DIAL</v>
      </c>
      <c r="F98" s="25" t="str">
        <f ca="1">VLOOKUP(B98,SHEET!$B$2:$G$373,5,FALSE)</f>
        <v>SILICON</v>
      </c>
      <c r="G98" s="215" t="str">
        <f ca="1">VLOOKUP(B98,SHEET!$B$2:$G$373,6,FALSE)</f>
        <v>JAPAN / CHRONO</v>
      </c>
      <c r="H98" s="216">
        <v>2</v>
      </c>
      <c r="J98" s="219"/>
    </row>
    <row r="99" s="166" customFormat="1" ht="33.95" customHeight="1" spans="1:10">
      <c r="A99" s="208">
        <v>78</v>
      </c>
      <c r="B99" s="220" t="s">
        <v>112</v>
      </c>
      <c r="C99" s="213" t="str">
        <f ca="1">VLOOKUP(B99,SHEET!$B$2:$G$373,2,FALSE)</f>
        <v>Dream-1</v>
      </c>
      <c r="D99" s="213" t="e">
        <f ca="1">VLOOKUP(C99,SHEET!$B$2:$G$373,2,FALSE)</f>
        <v>#N/A</v>
      </c>
      <c r="E99" s="214" t="str">
        <f ca="1">VLOOKUP(B99,SHEET!$B$2:$G$373,3,FALSE)</f>
        <v>SS CASE &amp; RING ,WHT/BLK DIAL</v>
      </c>
      <c r="F99" s="25" t="str">
        <f ca="1">VLOOKUP(B99,SHEET!$B$2:$G$373,5,FALSE)</f>
        <v>METAL</v>
      </c>
      <c r="G99" s="215" t="str">
        <f ca="1">VLOOKUP(B99,SHEET!$B$2:$G$373,6,FALSE)</f>
        <v>JAPAN / CHRONO</v>
      </c>
      <c r="H99" s="25">
        <v>41</v>
      </c>
      <c r="J99" s="219"/>
    </row>
    <row r="100" s="166" customFormat="1" ht="33.95" customHeight="1" spans="1:10">
      <c r="A100" s="208">
        <v>79</v>
      </c>
      <c r="B100" s="220" t="s">
        <v>113</v>
      </c>
      <c r="C100" s="213" t="str">
        <f ca="1">VLOOKUP(B100,SHEET!$B$2:$G$373,2,FALSE)</f>
        <v>Dream-1</v>
      </c>
      <c r="D100" s="213" t="e">
        <f ca="1">VLOOKUP(C100,SHEET!$B$2:$G$373,2,FALSE)</f>
        <v>#N/A</v>
      </c>
      <c r="E100" s="214" t="str">
        <f ca="1">VLOOKUP(B100,SHEET!$B$2:$G$373,3,FALSE)</f>
        <v>PVD BLK CASE / RING , DIAL</v>
      </c>
      <c r="F100" s="25" t="str">
        <f ca="1">VLOOKUP(B100,SHEET!$B$2:$G$373,5,FALSE)</f>
        <v>METAL</v>
      </c>
      <c r="G100" s="215" t="str">
        <f ca="1">VLOOKUP(B100,SHEET!$B$2:$G$373,6,FALSE)</f>
        <v>JAPAN / CHRONO</v>
      </c>
      <c r="H100" s="25">
        <v>4</v>
      </c>
      <c r="J100" s="219"/>
    </row>
    <row r="101" s="166" customFormat="1" ht="33.95" customHeight="1" spans="1:10">
      <c r="A101" s="208">
        <v>80</v>
      </c>
      <c r="B101" s="220" t="s">
        <v>114</v>
      </c>
      <c r="C101" s="213" t="str">
        <f ca="1">VLOOKUP(B101,SHEET!$B$2:$G$373,2,FALSE)</f>
        <v>Dream-1</v>
      </c>
      <c r="D101" s="213" t="e">
        <f ca="1">VLOOKUP(C101,SHEET!$B$2:$G$373,2,FALSE)</f>
        <v>#N/A</v>
      </c>
      <c r="E101" s="214" t="str">
        <f ca="1">VLOOKUP(B101,SHEET!$B$2:$G$373,3,FALSE)</f>
        <v>SS CASE / RING , WHT DIAL</v>
      </c>
      <c r="F101" s="25" t="str">
        <f ca="1">VLOOKUP(B101,SHEET!$B$2:$G$373,5,FALSE)</f>
        <v>SILICON</v>
      </c>
      <c r="G101" s="215" t="str">
        <f ca="1">VLOOKUP(B101,SHEET!$B$2:$G$373,6,FALSE)</f>
        <v>JAPAN / CHRONO</v>
      </c>
      <c r="H101" s="25">
        <v>21</v>
      </c>
      <c r="J101" s="219"/>
    </row>
    <row r="102" s="166" customFormat="1" ht="33.95" customHeight="1" spans="1:10">
      <c r="A102" s="208">
        <v>81</v>
      </c>
      <c r="B102" s="220" t="s">
        <v>115</v>
      </c>
      <c r="C102" s="213" t="str">
        <f ca="1">VLOOKUP(B102,SHEET!$B$2:$G$373,2,FALSE)</f>
        <v>Dream-1</v>
      </c>
      <c r="D102" s="213" t="e">
        <f ca="1">VLOOKUP(C102,SHEET!$B$2:$G$373,2,FALSE)</f>
        <v>#N/A</v>
      </c>
      <c r="E102" s="214" t="str">
        <f ca="1">VLOOKUP(B102,SHEET!$B$2:$G$373,3,FALSE)</f>
        <v>SS CASE / SS RING , WHT/BLK DIAL</v>
      </c>
      <c r="F102" s="25" t="str">
        <f ca="1">VLOOKUP(B102,SHEET!$B$2:$G$373,5,FALSE)</f>
        <v>SILICON</v>
      </c>
      <c r="G102" s="215" t="str">
        <f ca="1">VLOOKUP(B102,SHEET!$B$2:$G$373,6,FALSE)</f>
        <v>JAPAN / CHRONO</v>
      </c>
      <c r="H102" s="25">
        <v>16</v>
      </c>
      <c r="J102" s="219"/>
    </row>
    <row r="103" s="166" customFormat="1" ht="33.95" customHeight="1" spans="1:10">
      <c r="A103" s="208">
        <v>82</v>
      </c>
      <c r="B103" s="220" t="s">
        <v>116</v>
      </c>
      <c r="C103" s="213" t="str">
        <f ca="1">VLOOKUP(B103,SHEET!$B$2:$G$373,2,FALSE)</f>
        <v>Dream-1</v>
      </c>
      <c r="D103" s="213" t="e">
        <f ca="1">VLOOKUP(C103,SHEET!$B$2:$G$373,2,FALSE)</f>
        <v>#N/A</v>
      </c>
      <c r="E103" s="214" t="str">
        <f ca="1">VLOOKUP(B103,SHEET!$B$2:$G$373,3,FALSE)</f>
        <v>SS CASE / PINK RING , WHT/PINK DIAL</v>
      </c>
      <c r="F103" s="25" t="str">
        <f ca="1">VLOOKUP(B103,SHEET!$B$2:$G$373,5,FALSE)</f>
        <v>SILICON</v>
      </c>
      <c r="G103" s="215" t="str">
        <f ca="1">VLOOKUP(B103,SHEET!$B$2:$G$373,6,FALSE)</f>
        <v>JAPAN / CHRONO</v>
      </c>
      <c r="H103" s="25">
        <v>12</v>
      </c>
      <c r="J103" s="219"/>
    </row>
    <row r="104" s="166" customFormat="1" ht="33.95" customHeight="1" spans="1:10">
      <c r="A104" s="208">
        <v>83</v>
      </c>
      <c r="B104" s="221" t="s">
        <v>117</v>
      </c>
      <c r="C104" s="213" t="str">
        <f ca="1">VLOOKUP(B104,SHEET!$B$2:$G$373,2,FALSE)</f>
        <v>Dream-1</v>
      </c>
      <c r="D104" s="213" t="e">
        <f ca="1">VLOOKUP(C104,SHEET!$B$2:$G$373,2,FALSE)</f>
        <v>#N/A</v>
      </c>
      <c r="E104" s="214" t="str">
        <f ca="1">VLOOKUP(B104,SHEET!$B$2:$G$373,3,FALSE)</f>
        <v>SS CASE / BR RING , WHT/BR DIAL</v>
      </c>
      <c r="F104" s="25" t="str">
        <f ca="1">VLOOKUP(B104,SHEET!$B$2:$G$373,5,FALSE)</f>
        <v>SILICON</v>
      </c>
      <c r="G104" s="215" t="str">
        <f ca="1">VLOOKUP(B104,SHEET!$B$2:$G$373,6,FALSE)</f>
        <v>JAPAN / CHRONO</v>
      </c>
      <c r="H104" s="25">
        <v>5</v>
      </c>
      <c r="J104" s="219"/>
    </row>
    <row r="105" s="166" customFormat="1" ht="33.95" customHeight="1" spans="1:10">
      <c r="A105" s="208">
        <v>84</v>
      </c>
      <c r="B105" s="221" t="s">
        <v>118</v>
      </c>
      <c r="C105" s="213" t="str">
        <f ca="1">VLOOKUP(B105,SHEET!$B$2:$G$373,2,FALSE)</f>
        <v>Dream-1</v>
      </c>
      <c r="D105" s="213" t="e">
        <f ca="1">VLOOKUP(C105,SHEET!$B$2:$G$373,2,FALSE)</f>
        <v>#N/A</v>
      </c>
      <c r="E105" s="214" t="str">
        <f ca="1">VLOOKUP(B105,SHEET!$B$2:$G$373,3,FALSE)</f>
        <v>PVD GD CASE / BLK RING , GD/BLK DIAL</v>
      </c>
      <c r="F105" s="25" t="str">
        <f ca="1">VLOOKUP(B105,SHEET!$B$2:$G$373,5,FALSE)</f>
        <v>SILICON</v>
      </c>
      <c r="G105" s="215" t="str">
        <f ca="1">VLOOKUP(B105,SHEET!$B$2:$G$373,6,FALSE)</f>
        <v>JAPAN / CHRONO</v>
      </c>
      <c r="H105" s="25">
        <v>7</v>
      </c>
      <c r="J105" s="219"/>
    </row>
    <row r="106" s="166" customFormat="1" ht="33.95" customHeight="1" spans="1:10">
      <c r="A106" s="208">
        <v>85</v>
      </c>
      <c r="B106" s="220" t="s">
        <v>119</v>
      </c>
      <c r="C106" s="213" t="str">
        <f ca="1">VLOOKUP(B106,SHEET!$B$2:$G$373,2,FALSE)</f>
        <v>Dream-1</v>
      </c>
      <c r="D106" s="213" t="e">
        <f ca="1">VLOOKUP(C106,SHEET!$B$2:$G$373,2,FALSE)</f>
        <v>#N/A</v>
      </c>
      <c r="E106" s="214" t="str">
        <f ca="1">VLOOKUP(B106,SHEET!$B$2:$G$373,3,FALSE)</f>
        <v>PVD GD CASE / WHT RING , GD/WHT DIAL</v>
      </c>
      <c r="F106" s="25" t="str">
        <f ca="1">VLOOKUP(B106,SHEET!$B$2:$G$373,5,FALSE)</f>
        <v>SILICON</v>
      </c>
      <c r="G106" s="215" t="str">
        <f ca="1">VLOOKUP(B106,SHEET!$B$2:$G$373,6,FALSE)</f>
        <v>JAPAN / CHRONO</v>
      </c>
      <c r="H106" s="25">
        <v>8</v>
      </c>
      <c r="J106" s="219"/>
    </row>
    <row r="107" s="166" customFormat="1" ht="33.95" customHeight="1" spans="1:10">
      <c r="A107" s="208">
        <v>86</v>
      </c>
      <c r="B107" s="221" t="s">
        <v>120</v>
      </c>
      <c r="C107" s="213" t="str">
        <f ca="1">VLOOKUP(B107,SHEET!$B$2:$G$373,2,FALSE)</f>
        <v>Dream-1</v>
      </c>
      <c r="D107" s="213" t="e">
        <f ca="1">VLOOKUP(C107,SHEET!$B$2:$G$373,2,FALSE)</f>
        <v>#N/A</v>
      </c>
      <c r="E107" s="214" t="str">
        <f ca="1">VLOOKUP(B107,SHEET!$B$2:$G$373,3,FALSE)</f>
        <v>PVD BK CASE / BLK RING , BLK/WHT DIAL</v>
      </c>
      <c r="F107" s="25" t="str">
        <f ca="1">VLOOKUP(B107,SHEET!$B$2:$G$373,5,FALSE)</f>
        <v>SILICON</v>
      </c>
      <c r="G107" s="215" t="str">
        <f ca="1">VLOOKUP(B107,SHEET!$B$2:$G$373,6,FALSE)</f>
        <v>JAPAN / CHRONO</v>
      </c>
      <c r="H107" s="25">
        <v>8</v>
      </c>
      <c r="J107" s="219"/>
    </row>
    <row r="108" s="166" customFormat="1" ht="33.95" customHeight="1" spans="1:10">
      <c r="A108" s="208">
        <v>87</v>
      </c>
      <c r="B108" s="221" t="s">
        <v>121</v>
      </c>
      <c r="C108" s="213" t="str">
        <f ca="1">VLOOKUP(B108,SHEET!$B$2:$G$373,2,FALSE)</f>
        <v>Dream-1</v>
      </c>
      <c r="D108" s="213" t="e">
        <f ca="1">VLOOKUP(C108,SHEET!$B$2:$G$373,2,FALSE)</f>
        <v>#N/A</v>
      </c>
      <c r="E108" s="214" t="str">
        <f ca="1">VLOOKUP(B108,SHEET!$B$2:$G$373,3,FALSE)</f>
        <v>PVD GD CASE / PVG GD RING , GD/BLK DIAL</v>
      </c>
      <c r="F108" s="25" t="str">
        <f ca="1">VLOOKUP(B108,SHEET!$B$2:$G$373,5,FALSE)</f>
        <v>SILICON</v>
      </c>
      <c r="G108" s="215" t="str">
        <f ca="1">VLOOKUP(B108,SHEET!$B$2:$G$373,6,FALSE)</f>
        <v>JAPAN / CHRONO</v>
      </c>
      <c r="H108" s="25">
        <v>7</v>
      </c>
      <c r="J108" s="219"/>
    </row>
    <row r="109" s="166" customFormat="1" ht="33.95" customHeight="1" spans="1:10">
      <c r="A109" s="208">
        <v>88</v>
      </c>
      <c r="B109" s="221" t="s">
        <v>122</v>
      </c>
      <c r="C109" s="213" t="str">
        <f ca="1">VLOOKUP(B109,SHEET!$B$2:$G$373,2,FALSE)</f>
        <v>Dream-1</v>
      </c>
      <c r="D109" s="213" t="e">
        <f ca="1">VLOOKUP(C109,SHEET!$B$2:$G$373,2,FALSE)</f>
        <v>#N/A</v>
      </c>
      <c r="E109" s="214" t="str">
        <f ca="1">VLOOKUP(B109,SHEET!$B$2:$G$373,3,FALSE)</f>
        <v>PVD BLK CASE / RING , DIAL</v>
      </c>
      <c r="F109" s="25" t="str">
        <f ca="1">VLOOKUP(B109,SHEET!$B$2:$G$373,5,FALSE)</f>
        <v>SILICON</v>
      </c>
      <c r="G109" s="215" t="str">
        <f ca="1">VLOOKUP(B109,SHEET!$B$2:$G$373,6,FALSE)</f>
        <v>JAPAN / CHRONO</v>
      </c>
      <c r="H109" s="25">
        <v>16</v>
      </c>
      <c r="J109" s="219"/>
    </row>
    <row r="110" s="166" customFormat="1" ht="33.95" customHeight="1" spans="1:10">
      <c r="A110" s="208">
        <v>89</v>
      </c>
      <c r="B110" s="221" t="s">
        <v>123</v>
      </c>
      <c r="C110" s="213" t="str">
        <f ca="1">VLOOKUP(B110,SHEET!$B$2:$G$373,2,FALSE)</f>
        <v>Dream-1</v>
      </c>
      <c r="D110" s="213" t="e">
        <f ca="1">VLOOKUP(C110,SHEET!$B$2:$G$373,2,FALSE)</f>
        <v>#N/A</v>
      </c>
      <c r="E110" s="214" t="str">
        <f ca="1">VLOOKUP(B110,SHEET!$B$2:$G$373,3,FALSE)</f>
        <v>PVD RG CASE / BLK RING , WHT/RG DIAL</v>
      </c>
      <c r="F110" s="25" t="str">
        <f ca="1">VLOOKUP(B110,SHEET!$B$2:$G$373,5,FALSE)</f>
        <v>SILICON</v>
      </c>
      <c r="G110" s="215" t="str">
        <f ca="1">VLOOKUP(B110,SHEET!$B$2:$G$373,6,FALSE)</f>
        <v>JAPAN / CHRONO</v>
      </c>
      <c r="H110" s="25">
        <v>1</v>
      </c>
      <c r="J110" s="219"/>
    </row>
    <row r="111" s="166" customFormat="1" ht="33.95" customHeight="1" spans="1:10">
      <c r="A111" s="208">
        <v>90</v>
      </c>
      <c r="B111" s="220" t="s">
        <v>124</v>
      </c>
      <c r="C111" s="213" t="str">
        <f ca="1">VLOOKUP(B111,SHEET!$B$2:$G$373,2,FALSE)</f>
        <v>Dream-1</v>
      </c>
      <c r="D111" s="213" t="e">
        <f ca="1">VLOOKUP(C111,SHEET!$B$2:$G$373,2,FALSE)</f>
        <v>#N/A</v>
      </c>
      <c r="E111" s="214" t="str">
        <f ca="1">VLOOKUP(B111,SHEET!$B$2:$G$373,3,FALSE)</f>
        <v>PVD RG CASE / WHT RING , WHT/RG DIAL</v>
      </c>
      <c r="F111" s="25" t="str">
        <f ca="1">VLOOKUP(B111,SHEET!$B$2:$G$373,5,FALSE)</f>
        <v>SILICON</v>
      </c>
      <c r="G111" s="215" t="str">
        <f ca="1">VLOOKUP(B111,SHEET!$B$2:$G$373,6,FALSE)</f>
        <v>JAPAN / CHRONO</v>
      </c>
      <c r="H111" s="25">
        <v>2</v>
      </c>
      <c r="J111" s="219"/>
    </row>
    <row r="112" s="166" customFormat="1" ht="33.95" customHeight="1" spans="1:10">
      <c r="A112" s="208">
        <v>91</v>
      </c>
      <c r="B112" s="221" t="s">
        <v>125</v>
      </c>
      <c r="C112" s="213" t="str">
        <f ca="1">VLOOKUP(B112,SHEET!$B$2:$G$373,2,FALSE)</f>
        <v>Dream-1</v>
      </c>
      <c r="D112" s="213" t="e">
        <f ca="1">VLOOKUP(C112,SHEET!$B$2:$G$373,2,FALSE)</f>
        <v>#N/A</v>
      </c>
      <c r="E112" s="214" t="str">
        <f ca="1">VLOOKUP(B112,SHEET!$B$2:$G$373,3,FALSE)</f>
        <v>PVD BR CASE , RING + IPRG BUCKLE , BR DIAL</v>
      </c>
      <c r="F112" s="25" t="str">
        <f ca="1">VLOOKUP(B112,SHEET!$B$2:$G$373,5,FALSE)</f>
        <v>SILICON</v>
      </c>
      <c r="G112" s="215" t="str">
        <f ca="1">VLOOKUP(B112,SHEET!$B$2:$G$373,6,FALSE)</f>
        <v>JAPAN / CHRONO</v>
      </c>
      <c r="H112" s="25">
        <v>3</v>
      </c>
      <c r="J112" s="219"/>
    </row>
    <row r="113" s="166" customFormat="1" ht="33.95" customHeight="1" spans="1:10">
      <c r="A113" s="208">
        <v>92</v>
      </c>
      <c r="B113" s="220" t="s">
        <v>126</v>
      </c>
      <c r="C113" s="213" t="str">
        <f ca="1">VLOOKUP(B113,SHEET!$B$2:$G$373,2,FALSE)</f>
        <v>La Fleur</v>
      </c>
      <c r="D113" s="213" t="e">
        <f ca="1">VLOOKUP(C113,SHEET!$B$2:$G$373,2,FALSE)</f>
        <v>#N/A</v>
      </c>
      <c r="E113" s="214" t="str">
        <f ca="1">VLOOKUP(B113,SHEET!$B$2:$G$373,3,FALSE)</f>
        <v>SS CASE &amp; RING , WHT MOP DIAL</v>
      </c>
      <c r="F113" s="25" t="str">
        <f ca="1">VLOOKUP(B113,SHEET!$B$2:$G$373,5,FALSE)</f>
        <v>LEATHER</v>
      </c>
      <c r="G113" s="215" t="str">
        <f ca="1">VLOOKUP(B113,SHEET!$B$2:$G$373,6,FALSE)</f>
        <v>SWISS / ANALOGUE</v>
      </c>
      <c r="H113" s="25">
        <v>3</v>
      </c>
      <c r="J113" s="219"/>
    </row>
    <row r="114" s="166" customFormat="1" ht="33.95" customHeight="1" spans="1:10">
      <c r="A114" s="208">
        <v>93</v>
      </c>
      <c r="B114" s="220" t="s">
        <v>127</v>
      </c>
      <c r="C114" s="213" t="str">
        <f ca="1">VLOOKUP(B114,SHEET!$B$2:$G$373,2,FALSE)</f>
        <v>La Fleur</v>
      </c>
      <c r="D114" s="213" t="e">
        <f ca="1">VLOOKUP(C114,SHEET!$B$2:$G$373,2,FALSE)</f>
        <v>#N/A</v>
      </c>
      <c r="E114" s="214" t="str">
        <f ca="1">VLOOKUP(B114,SHEET!$B$2:$G$373,3,FALSE)</f>
        <v>SS CASE / PVD RG RING , WHT MOP DIAL</v>
      </c>
      <c r="F114" s="25" t="str">
        <f ca="1">VLOOKUP(B114,SHEET!$B$2:$G$373,5,FALSE)</f>
        <v>LEATHER</v>
      </c>
      <c r="G114" s="215" t="str">
        <f ca="1">VLOOKUP(B114,SHEET!$B$2:$G$373,6,FALSE)</f>
        <v>SWISS / ANALOGUE</v>
      </c>
      <c r="H114" s="25">
        <v>3</v>
      </c>
      <c r="J114" s="219"/>
    </row>
    <row r="115" s="166" customFormat="1" ht="33.95" customHeight="1" spans="1:10">
      <c r="A115" s="208">
        <v>94</v>
      </c>
      <c r="B115" s="220" t="s">
        <v>128</v>
      </c>
      <c r="C115" s="213" t="str">
        <f ca="1">VLOOKUP(B115,SHEET!$B$2:$G$373,2,FALSE)</f>
        <v>La Fleur</v>
      </c>
      <c r="D115" s="213" t="e">
        <f ca="1">VLOOKUP(C115,SHEET!$B$2:$G$373,2,FALSE)</f>
        <v>#N/A</v>
      </c>
      <c r="E115" s="214" t="str">
        <f ca="1">VLOOKUP(B115,SHEET!$B$2:$G$373,3,FALSE)</f>
        <v>PVD GD CASE &amp; RING , WHT MOP DIAL</v>
      </c>
      <c r="F115" s="25" t="str">
        <f ca="1">VLOOKUP(B115,SHEET!$B$2:$G$373,5,FALSE)</f>
        <v>LEATHER</v>
      </c>
      <c r="G115" s="215" t="str">
        <f ca="1">VLOOKUP(B115,SHEET!$B$2:$G$373,6,FALSE)</f>
        <v>SWISS / ANALOGUE</v>
      </c>
      <c r="H115" s="25">
        <v>8</v>
      </c>
      <c r="J115" s="219"/>
    </row>
    <row r="116" s="166" customFormat="1" ht="33.95" customHeight="1" spans="1:10">
      <c r="A116" s="208">
        <v>95</v>
      </c>
      <c r="B116" s="220" t="s">
        <v>129</v>
      </c>
      <c r="C116" s="213" t="str">
        <f ca="1">VLOOKUP(B116,SHEET!$B$2:$G$373,2,FALSE)</f>
        <v>La Fleur</v>
      </c>
      <c r="D116" s="213" t="e">
        <f ca="1">VLOOKUP(C116,SHEET!$B$2:$G$373,2,FALSE)</f>
        <v>#N/A</v>
      </c>
      <c r="E116" s="214" t="str">
        <f ca="1">VLOOKUP(B116,SHEET!$B$2:$G$373,3,FALSE)</f>
        <v>PVD BK CASE &amp; RING ,BLK MOP DIAL</v>
      </c>
      <c r="F116" s="25" t="str">
        <f ca="1">VLOOKUP(B116,SHEET!$B$2:$G$373,5,FALSE)</f>
        <v>LEATHER</v>
      </c>
      <c r="G116" s="215" t="str">
        <f ca="1">VLOOKUP(B116,SHEET!$B$2:$G$373,6,FALSE)</f>
        <v>SWISS / ANALOGUE</v>
      </c>
      <c r="H116" s="25">
        <v>10</v>
      </c>
      <c r="J116" s="219"/>
    </row>
    <row r="117" s="166" customFormat="1" ht="33.95" customHeight="1" spans="1:10">
      <c r="A117" s="208">
        <v>96</v>
      </c>
      <c r="B117" s="220" t="s">
        <v>130</v>
      </c>
      <c r="C117" s="213" t="str">
        <f ca="1">VLOOKUP(B117,SHEET!$B$2:$G$373,2,FALSE)</f>
        <v>La Fleur</v>
      </c>
      <c r="D117" s="213" t="e">
        <f ca="1">VLOOKUP(C117,SHEET!$B$2:$G$373,2,FALSE)</f>
        <v>#N/A</v>
      </c>
      <c r="E117" s="214" t="str">
        <f ca="1">VLOOKUP(B117,SHEET!$B$2:$G$373,3,FALSE)</f>
        <v>SS CASE &amp; RING , WHT MOP DIAL</v>
      </c>
      <c r="F117" s="25" t="str">
        <f ca="1">VLOOKUP(B117,SHEET!$B$2:$G$373,5,FALSE)</f>
        <v>METAL</v>
      </c>
      <c r="G117" s="215" t="str">
        <f ca="1">VLOOKUP(B117,SHEET!$B$2:$G$373,6,FALSE)</f>
        <v>SWISS / ANALOGUE</v>
      </c>
      <c r="H117" s="25">
        <v>7</v>
      </c>
      <c r="J117" s="219"/>
    </row>
    <row r="118" s="166" customFormat="1" ht="33.95" customHeight="1" spans="1:10">
      <c r="A118" s="208">
        <v>97</v>
      </c>
      <c r="B118" s="220" t="s">
        <v>131</v>
      </c>
      <c r="C118" s="213" t="str">
        <f ca="1">VLOOKUP(B118,SHEET!$B$2:$G$373,2,FALSE)</f>
        <v>La Fleur</v>
      </c>
      <c r="D118" s="213" t="e">
        <f ca="1">VLOOKUP(C118,SHEET!$B$2:$G$373,2,FALSE)</f>
        <v>#N/A</v>
      </c>
      <c r="E118" s="214" t="str">
        <f ca="1">VLOOKUP(B118,SHEET!$B$2:$G$373,3,FALSE)</f>
        <v>PVD GD CASE &amp; RING , WHT MOP DIAL</v>
      </c>
      <c r="F118" s="25" t="str">
        <f ca="1">VLOOKUP(B118,SHEET!$B$2:$G$373,5,FALSE)</f>
        <v>METAL</v>
      </c>
      <c r="G118" s="215" t="str">
        <f ca="1">VLOOKUP(B118,SHEET!$B$2:$G$373,6,FALSE)</f>
        <v>SWISS / ANALOGUE</v>
      </c>
      <c r="H118" s="25">
        <v>7</v>
      </c>
      <c r="J118" s="219"/>
    </row>
    <row r="119" s="166" customFormat="1" ht="33.95" customHeight="1" spans="1:10">
      <c r="A119" s="208">
        <v>98</v>
      </c>
      <c r="B119" s="221" t="s">
        <v>132</v>
      </c>
      <c r="C119" s="213" t="str">
        <f ca="1">VLOOKUP(B119,SHEET!$B$2:$G$373,2,FALSE)</f>
        <v>La Fleur</v>
      </c>
      <c r="D119" s="213" t="e">
        <f ca="1">VLOOKUP(C119,SHEET!$B$2:$G$373,2,FALSE)</f>
        <v>#N/A</v>
      </c>
      <c r="E119" s="214" t="str">
        <f ca="1">VLOOKUP(B119,SHEET!$B$2:$G$373,3,FALSE)</f>
        <v>PVD BK CASE / GD RING , WHT MOP DIAL</v>
      </c>
      <c r="F119" s="25" t="str">
        <f ca="1">VLOOKUP(B119,SHEET!$B$2:$G$373,5,FALSE)</f>
        <v>METAL</v>
      </c>
      <c r="G119" s="215" t="str">
        <f ca="1">VLOOKUP(B119,SHEET!$B$2:$G$373,6,FALSE)</f>
        <v>SWISS / ANALOGUE</v>
      </c>
      <c r="H119" s="25">
        <v>1</v>
      </c>
      <c r="J119" s="219"/>
    </row>
    <row r="120" s="166" customFormat="1" ht="33.95" customHeight="1" spans="1:10">
      <c r="A120" s="208">
        <v>99</v>
      </c>
      <c r="B120" s="220" t="s">
        <v>133</v>
      </c>
      <c r="C120" s="213" t="str">
        <f ca="1">VLOOKUP(B120,SHEET!$B$2:$G$373,2,FALSE)</f>
        <v>La Fleur</v>
      </c>
      <c r="D120" s="213" t="e">
        <f ca="1">VLOOKUP(C120,SHEET!$B$2:$G$373,2,FALSE)</f>
        <v>#N/A</v>
      </c>
      <c r="E120" s="214" t="str">
        <f ca="1">VLOOKUP(B120,SHEET!$B$2:$G$373,3,FALSE)</f>
        <v>PVD BK CASE &amp; RING , BLK MOP DIAL</v>
      </c>
      <c r="F120" s="25" t="str">
        <f ca="1">VLOOKUP(B120,SHEET!$B$2:$G$373,5,FALSE)</f>
        <v>METAL</v>
      </c>
      <c r="G120" s="215" t="str">
        <f ca="1">VLOOKUP(B120,SHEET!$B$2:$G$373,6,FALSE)</f>
        <v>SWISS / ANALOGUE</v>
      </c>
      <c r="H120" s="25">
        <v>6</v>
      </c>
      <c r="J120" s="219"/>
    </row>
    <row r="121" s="166" customFormat="1" ht="33.95" customHeight="1" spans="1:10">
      <c r="A121" s="208">
        <v>100</v>
      </c>
      <c r="B121" s="220" t="s">
        <v>134</v>
      </c>
      <c r="C121" s="213" t="str">
        <f ca="1">VLOOKUP(B121,SHEET!$B$2:$G$373,2,FALSE)</f>
        <v>La Fleur</v>
      </c>
      <c r="D121" s="213" t="e">
        <f ca="1">VLOOKUP(C121,SHEET!$B$2:$G$373,2,FALSE)</f>
        <v>#N/A</v>
      </c>
      <c r="E121" s="214" t="str">
        <f ca="1">VLOOKUP(B121,SHEET!$B$2:$G$373,3,FALSE)</f>
        <v>SS CASE &amp; RING , WHT MOP DIAL</v>
      </c>
      <c r="F121" s="25" t="str">
        <f ca="1">VLOOKUP(B121,SHEET!$B$2:$G$373,5,FALSE)</f>
        <v>SILICON</v>
      </c>
      <c r="G121" s="215" t="str">
        <f ca="1">VLOOKUP(B121,SHEET!$B$2:$G$373,6,FALSE)</f>
        <v>SWISS / ANALOGUE</v>
      </c>
      <c r="H121" s="25">
        <v>20</v>
      </c>
      <c r="J121" s="219"/>
    </row>
    <row r="122" s="166" customFormat="1" ht="33.95" customHeight="1" spans="1:10">
      <c r="A122" s="208">
        <v>101</v>
      </c>
      <c r="B122" s="221" t="s">
        <v>135</v>
      </c>
      <c r="C122" s="213" t="str">
        <f ca="1">VLOOKUP(B122,SHEET!$B$2:$G$373,2,FALSE)</f>
        <v>La Fleur</v>
      </c>
      <c r="D122" s="213" t="e">
        <f ca="1">VLOOKUP(C122,SHEET!$B$2:$G$373,2,FALSE)</f>
        <v>#N/A</v>
      </c>
      <c r="E122" s="214" t="str">
        <f ca="1">VLOOKUP(B122,SHEET!$B$2:$G$373,3,FALSE)</f>
        <v>SS CASE / PVD GD RING , BLK MOP DIAL</v>
      </c>
      <c r="F122" s="25" t="str">
        <f ca="1">VLOOKUP(B122,SHEET!$B$2:$G$373,5,FALSE)</f>
        <v>SILICON</v>
      </c>
      <c r="G122" s="215" t="str">
        <f ca="1">VLOOKUP(B122,SHEET!$B$2:$G$373,6,FALSE)</f>
        <v>SWISS / ANALOGUE</v>
      </c>
      <c r="H122" s="25">
        <v>5</v>
      </c>
      <c r="J122" s="219"/>
    </row>
    <row r="123" s="166" customFormat="1" ht="33.95" customHeight="1" spans="1:10">
      <c r="A123" s="208">
        <v>102</v>
      </c>
      <c r="B123" s="221" t="s">
        <v>136</v>
      </c>
      <c r="C123" s="213" t="str">
        <f ca="1">VLOOKUP(B123,SHEET!$B$2:$G$373,2,FALSE)</f>
        <v>La Fleur</v>
      </c>
      <c r="D123" s="213" t="e">
        <f ca="1">VLOOKUP(C123,SHEET!$B$2:$G$373,2,FALSE)</f>
        <v>#N/A</v>
      </c>
      <c r="E123" s="214" t="str">
        <f ca="1">VLOOKUP(B123,SHEET!$B$2:$G$373,3,FALSE)</f>
        <v>SS CASE / PVD RG RING , WHT MOP DIAL</v>
      </c>
      <c r="F123" s="25" t="str">
        <f ca="1">VLOOKUP(B123,SHEET!$B$2:$G$373,5,FALSE)</f>
        <v>SILICON</v>
      </c>
      <c r="G123" s="215" t="str">
        <f ca="1">VLOOKUP(B123,SHEET!$B$2:$G$373,6,FALSE)</f>
        <v>SWISS / ANALOGUE</v>
      </c>
      <c r="H123" s="25">
        <v>9</v>
      </c>
      <c r="J123" s="219"/>
    </row>
    <row r="124" s="166" customFormat="1" ht="33.95" customHeight="1" spans="1:10">
      <c r="A124" s="208">
        <v>103</v>
      </c>
      <c r="B124" s="221" t="s">
        <v>137</v>
      </c>
      <c r="C124" s="213" t="str">
        <f ca="1">VLOOKUP(B124,SHEET!$B$2:$G$373,2,FALSE)</f>
        <v>La Fleur</v>
      </c>
      <c r="D124" s="213" t="e">
        <f ca="1">VLOOKUP(C124,SHEET!$B$2:$G$373,2,FALSE)</f>
        <v>#N/A</v>
      </c>
      <c r="E124" s="214" t="str">
        <f ca="1">VLOOKUP(B124,SHEET!$B$2:$G$373,3,FALSE)</f>
        <v>PVD GD CASE &amp; RING , WHT MOP DIAL</v>
      </c>
      <c r="F124" s="25" t="str">
        <f ca="1">VLOOKUP(B124,SHEET!$B$2:$G$373,5,FALSE)</f>
        <v>SILICON</v>
      </c>
      <c r="G124" s="215" t="str">
        <f ca="1">VLOOKUP(B124,SHEET!$B$2:$G$373,6,FALSE)</f>
        <v>SWISS / ANALOGUE</v>
      </c>
      <c r="H124" s="25">
        <v>20</v>
      </c>
      <c r="J124" s="219"/>
    </row>
    <row r="125" s="166" customFormat="1" ht="33.95" customHeight="1" spans="1:10">
      <c r="A125" s="208">
        <v>104</v>
      </c>
      <c r="B125" s="221" t="s">
        <v>138</v>
      </c>
      <c r="C125" s="213" t="str">
        <f ca="1">VLOOKUP(B125,SHEET!$B$2:$G$373,2,FALSE)</f>
        <v>La Fleur</v>
      </c>
      <c r="D125" s="213" t="e">
        <f ca="1">VLOOKUP(C125,SHEET!$B$2:$G$373,2,FALSE)</f>
        <v>#N/A</v>
      </c>
      <c r="E125" s="214" t="str">
        <f ca="1">VLOOKUP(B125,SHEET!$B$2:$G$373,3,FALSE)</f>
        <v>PVD GD CASE / PVD BK RING , BLK MOP DIAL</v>
      </c>
      <c r="F125" s="25" t="str">
        <f ca="1">VLOOKUP(B125,SHEET!$B$2:$G$373,5,FALSE)</f>
        <v>SILICON</v>
      </c>
      <c r="G125" s="215" t="str">
        <f ca="1">VLOOKUP(B125,SHEET!$B$2:$G$373,6,FALSE)</f>
        <v>SWISS / ANALOGUE</v>
      </c>
      <c r="H125" s="25">
        <v>8</v>
      </c>
      <c r="J125" s="219"/>
    </row>
    <row r="126" s="166" customFormat="1" ht="33.95" customHeight="1" spans="1:10">
      <c r="A126" s="208">
        <v>105</v>
      </c>
      <c r="B126" s="221" t="s">
        <v>139</v>
      </c>
      <c r="C126" s="213" t="str">
        <f ca="1">VLOOKUP(B126,SHEET!$B$2:$G$373,2,FALSE)</f>
        <v>La Fleur</v>
      </c>
      <c r="D126" s="213" t="e">
        <f ca="1">VLOOKUP(C126,SHEET!$B$2:$G$373,2,FALSE)</f>
        <v>#N/A</v>
      </c>
      <c r="E126" s="214" t="str">
        <f ca="1">VLOOKUP(B126,SHEET!$B$2:$G$373,3,FALSE)</f>
        <v>PVD BK CASE / PVD GD RING , WHT MOP DIAL</v>
      </c>
      <c r="F126" s="25" t="str">
        <f ca="1">VLOOKUP(B126,SHEET!$B$2:$G$373,5,FALSE)</f>
        <v>SILICON</v>
      </c>
      <c r="G126" s="215" t="str">
        <f ca="1">VLOOKUP(B126,SHEET!$B$2:$G$373,6,FALSE)</f>
        <v>SWISS / ANALOGUE</v>
      </c>
      <c r="H126" s="25">
        <v>3</v>
      </c>
      <c r="J126" s="219"/>
    </row>
    <row r="127" s="166" customFormat="1" ht="33.95" customHeight="1" spans="1:10">
      <c r="A127" s="208">
        <v>106</v>
      </c>
      <c r="B127" s="221" t="s">
        <v>140</v>
      </c>
      <c r="C127" s="213" t="str">
        <f ca="1">VLOOKUP(B127,SHEET!$B$2:$G$373,2,FALSE)</f>
        <v>La Fleur</v>
      </c>
      <c r="D127" s="213" t="e">
        <f ca="1">VLOOKUP(C127,SHEET!$B$2:$G$373,2,FALSE)</f>
        <v>#N/A</v>
      </c>
      <c r="E127" s="214" t="str">
        <f ca="1">VLOOKUP(B127,SHEET!$B$2:$G$373,3,FALSE)</f>
        <v>PVD BK CASE / PVD RG RING , WHT MOP DIAL</v>
      </c>
      <c r="F127" s="25" t="str">
        <f ca="1">VLOOKUP(B127,SHEET!$B$2:$G$373,5,FALSE)</f>
        <v>SILICON</v>
      </c>
      <c r="G127" s="215" t="str">
        <f ca="1">VLOOKUP(B127,SHEET!$B$2:$G$373,6,FALSE)</f>
        <v>SWISS / ANALOGUE</v>
      </c>
      <c r="H127" s="25">
        <v>1</v>
      </c>
      <c r="J127" s="219"/>
    </row>
    <row r="128" s="166" customFormat="1" ht="33.95" customHeight="1" spans="1:10">
      <c r="A128" s="208">
        <v>107</v>
      </c>
      <c r="B128" s="220" t="s">
        <v>141</v>
      </c>
      <c r="C128" s="213" t="str">
        <f ca="1">VLOOKUP(B128,SHEET!$B$2:$G$373,2,FALSE)</f>
        <v>La Fleur</v>
      </c>
      <c r="D128" s="213" t="e">
        <f ca="1">VLOOKUP(C128,SHEET!$B$2:$G$373,2,FALSE)</f>
        <v>#N/A</v>
      </c>
      <c r="E128" s="214" t="str">
        <f ca="1">VLOOKUP(B128,SHEET!$B$2:$G$373,3,FALSE)</f>
        <v>PVD BK CASE &amp; RING , BLK MOP DIAL</v>
      </c>
      <c r="F128" s="25" t="str">
        <f ca="1">VLOOKUP(B128,SHEET!$B$2:$G$373,5,FALSE)</f>
        <v>SILICON</v>
      </c>
      <c r="G128" s="215" t="str">
        <f ca="1">VLOOKUP(B128,SHEET!$B$2:$G$373,6,FALSE)</f>
        <v>SWISS / ANALOGUE</v>
      </c>
      <c r="H128" s="25">
        <v>21</v>
      </c>
      <c r="J128" s="219"/>
    </row>
    <row r="129" s="166" customFormat="1" ht="33.95" customHeight="1" spans="1:10">
      <c r="A129" s="208">
        <v>108</v>
      </c>
      <c r="B129" s="220" t="s">
        <v>142</v>
      </c>
      <c r="C129" s="213" t="str">
        <f ca="1">VLOOKUP(B129,SHEET!$B$2:$G$373,2,FALSE)</f>
        <v>La Fleur</v>
      </c>
      <c r="D129" s="213" t="e">
        <f ca="1">VLOOKUP(C129,SHEET!$B$2:$G$373,2,FALSE)</f>
        <v>#N/A</v>
      </c>
      <c r="E129" s="214" t="str">
        <f ca="1">VLOOKUP(B129,SHEET!$B$2:$G$373,3,FALSE)</f>
        <v>PVD RG CASE &amp; RING , WHT MOP DIAL</v>
      </c>
      <c r="F129" s="25" t="str">
        <f ca="1">VLOOKUP(B129,SHEET!$B$2:$G$373,5,FALSE)</f>
        <v>SILICON</v>
      </c>
      <c r="G129" s="215" t="str">
        <f ca="1">VLOOKUP(B129,SHEET!$B$2:$G$373,6,FALSE)</f>
        <v>SWISS / ANALOGUE</v>
      </c>
      <c r="H129" s="25">
        <v>3</v>
      </c>
      <c r="J129" s="219"/>
    </row>
    <row r="130" s="167" customFormat="1" ht="33.95" customHeight="1" spans="1:10">
      <c r="A130" s="208">
        <v>109</v>
      </c>
      <c r="B130" s="220" t="s">
        <v>143</v>
      </c>
      <c r="C130" s="213" t="str">
        <f ca="1">VLOOKUP(B130,SHEET!$B$2:$G$373,2,FALSE)</f>
        <v>Dream-2</v>
      </c>
      <c r="D130" s="213" t="e">
        <f ca="1">VLOOKUP(C130,SHEET!$B$2:$G$373,2,FALSE)</f>
        <v>#N/A</v>
      </c>
      <c r="E130" s="214" t="str">
        <f ca="1">VLOOKUP(B130,SHEET!$B$2:$G$373,3,FALSE)</f>
        <v>WHT CERAMIC CASE + WHT RING + WHT/RED DIAL</v>
      </c>
      <c r="F130" s="25" t="str">
        <f ca="1">VLOOKUP(B130,SHEET!$B$2:$G$373,5,FALSE)</f>
        <v>CERAMIC</v>
      </c>
      <c r="G130" s="215" t="str">
        <f ca="1">VLOOKUP(B130,SHEET!$B$2:$G$373,6,FALSE)</f>
        <v>JAPAN / ANALOGUE</v>
      </c>
      <c r="H130" s="25">
        <v>3</v>
      </c>
      <c r="J130" s="263"/>
    </row>
    <row r="131" s="167" customFormat="1" ht="33.95" customHeight="1" spans="1:10">
      <c r="A131" s="208">
        <v>110</v>
      </c>
      <c r="B131" s="220" t="s">
        <v>144</v>
      </c>
      <c r="C131" s="213" t="str">
        <f ca="1">VLOOKUP(B131,SHEET!$B$2:$G$373,2,FALSE)</f>
        <v>Dream-2</v>
      </c>
      <c r="D131" s="213" t="e">
        <f ca="1">VLOOKUP(C131,SHEET!$B$2:$G$373,2,FALSE)</f>
        <v>#N/A</v>
      </c>
      <c r="E131" s="214" t="str">
        <f ca="1">VLOOKUP(B131,SHEET!$B$2:$G$373,3,FALSE)</f>
        <v>WHT CERAMIC CASE + WHT RING + WHT/ORANGE DIAL</v>
      </c>
      <c r="F131" s="25" t="str">
        <f ca="1">VLOOKUP(B131,SHEET!$B$2:$G$373,5,FALSE)</f>
        <v>CERAMIC</v>
      </c>
      <c r="G131" s="215" t="str">
        <f ca="1">VLOOKUP(B131,SHEET!$B$2:$G$373,6,FALSE)</f>
        <v>JAPAN / ANALOGUE</v>
      </c>
      <c r="H131" s="25">
        <v>3</v>
      </c>
      <c r="J131" s="263"/>
    </row>
    <row r="132" s="167" customFormat="1" ht="33.95" customHeight="1" spans="1:10">
      <c r="A132" s="208">
        <v>111</v>
      </c>
      <c r="B132" s="220" t="s">
        <v>145</v>
      </c>
      <c r="C132" s="213" t="str">
        <f ca="1">VLOOKUP(B132,SHEET!$B$2:$G$373,2,FALSE)</f>
        <v>Dream-2</v>
      </c>
      <c r="D132" s="213" t="e">
        <f ca="1">VLOOKUP(C132,SHEET!$B$2:$G$373,2,FALSE)</f>
        <v>#N/A</v>
      </c>
      <c r="E132" s="214" t="str">
        <f ca="1">VLOOKUP(B132,SHEET!$B$2:$G$373,3,FALSE)</f>
        <v>WHT CERAMIC CASE + WHT RING + WHT/PURPLE DIAL</v>
      </c>
      <c r="F132" s="25" t="str">
        <f ca="1">VLOOKUP(B132,SHEET!$B$2:$G$373,5,FALSE)</f>
        <v>CERAMIC</v>
      </c>
      <c r="G132" s="215" t="str">
        <f ca="1">VLOOKUP(B132,SHEET!$B$2:$G$373,6,FALSE)</f>
        <v>JAPAN / ANALOGUE</v>
      </c>
      <c r="H132" s="25">
        <v>4</v>
      </c>
      <c r="J132" s="263"/>
    </row>
    <row r="133" s="167" customFormat="1" ht="33.95" customHeight="1" spans="1:10">
      <c r="A133" s="208">
        <v>112</v>
      </c>
      <c r="B133" s="220" t="s">
        <v>146</v>
      </c>
      <c r="C133" s="213" t="str">
        <f ca="1">VLOOKUP(B133,SHEET!$B$2:$G$373,2,FALSE)</f>
        <v>Dream-2</v>
      </c>
      <c r="D133" s="213" t="e">
        <f ca="1">VLOOKUP(C133,SHEET!$B$2:$G$373,2,FALSE)</f>
        <v>#N/A</v>
      </c>
      <c r="E133" s="214" t="str">
        <f ca="1">VLOOKUP(B133,SHEET!$B$2:$G$373,3,FALSE)</f>
        <v>WHT CERAMIC CASE + WHT RING + WHT/RG DIAL</v>
      </c>
      <c r="F133" s="25" t="str">
        <f ca="1">VLOOKUP(B133,SHEET!$B$2:$G$373,5,FALSE)</f>
        <v>CERAMIC</v>
      </c>
      <c r="G133" s="215" t="str">
        <f ca="1">VLOOKUP(B133,SHEET!$B$2:$G$373,6,FALSE)</f>
        <v>JAPAN / ANALOGUE</v>
      </c>
      <c r="H133" s="25">
        <v>6</v>
      </c>
      <c r="J133" s="263"/>
    </row>
    <row r="134" s="167" customFormat="1" ht="33.95" customHeight="1" spans="1:10">
      <c r="A134" s="208">
        <v>113</v>
      </c>
      <c r="B134" s="220" t="s">
        <v>147</v>
      </c>
      <c r="C134" s="213" t="str">
        <f ca="1">VLOOKUP(B134,SHEET!$B$2:$G$373,2,FALSE)</f>
        <v>Dream-2</v>
      </c>
      <c r="D134" s="213" t="e">
        <f ca="1">VLOOKUP(C134,SHEET!$B$2:$G$373,2,FALSE)</f>
        <v>#N/A</v>
      </c>
      <c r="E134" s="214" t="str">
        <f ca="1">VLOOKUP(B134,SHEET!$B$2:$G$373,3,FALSE)</f>
        <v>BLK CERAMIC CASE + BLK RING + BLK/RED DIAL</v>
      </c>
      <c r="F134" s="25" t="str">
        <f ca="1">VLOOKUP(B134,SHEET!$B$2:$G$373,5,FALSE)</f>
        <v>CERAMIC</v>
      </c>
      <c r="G134" s="215" t="str">
        <f ca="1">VLOOKUP(B134,SHEET!$B$2:$G$373,6,FALSE)</f>
        <v>JAPAN / ANALOGUE</v>
      </c>
      <c r="H134" s="25">
        <v>2</v>
      </c>
      <c r="J134" s="263"/>
    </row>
    <row r="135" s="167" customFormat="1" ht="33.95" customHeight="1" spans="1:10">
      <c r="A135" s="208">
        <v>114</v>
      </c>
      <c r="B135" s="220" t="s">
        <v>148</v>
      </c>
      <c r="C135" s="213" t="str">
        <f ca="1">VLOOKUP(B135,SHEET!$B$2:$G$373,2,FALSE)</f>
        <v>Dream-2</v>
      </c>
      <c r="D135" s="213" t="e">
        <f ca="1">VLOOKUP(C135,SHEET!$B$2:$G$373,2,FALSE)</f>
        <v>#N/A</v>
      </c>
      <c r="E135" s="214" t="str">
        <f ca="1">VLOOKUP(B135,SHEET!$B$2:$G$373,3,FALSE)</f>
        <v>BLK CERAMIC CASE + BLK RING + BLK/ORANGE DIAL</v>
      </c>
      <c r="F135" s="25" t="str">
        <f ca="1">VLOOKUP(B135,SHEET!$B$2:$G$373,5,FALSE)</f>
        <v>CERAMIC</v>
      </c>
      <c r="G135" s="215" t="str">
        <f ca="1">VLOOKUP(B135,SHEET!$B$2:$G$373,6,FALSE)</f>
        <v>JAPAN / ANALOGUE</v>
      </c>
      <c r="H135" s="25">
        <v>10</v>
      </c>
      <c r="J135" s="263"/>
    </row>
    <row r="136" s="167" customFormat="1" ht="33.95" customHeight="1" spans="1:10">
      <c r="A136" s="208">
        <v>115</v>
      </c>
      <c r="B136" s="220" t="s">
        <v>149</v>
      </c>
      <c r="C136" s="213" t="str">
        <f ca="1">VLOOKUP(B136,SHEET!$B$2:$G$373,2,FALSE)</f>
        <v>Dream-2</v>
      </c>
      <c r="D136" s="213" t="e">
        <f ca="1">VLOOKUP(C136,SHEET!$B$2:$G$373,2,FALSE)</f>
        <v>#N/A</v>
      </c>
      <c r="E136" s="214" t="str">
        <f ca="1">VLOOKUP(B136,SHEET!$B$2:$G$373,3,FALSE)</f>
        <v>BRN CERAMIC CASE + BRN RING + BRN/RG DIAL</v>
      </c>
      <c r="F136" s="25" t="str">
        <f ca="1">VLOOKUP(B136,SHEET!$B$2:$G$373,5,FALSE)</f>
        <v>CERAMIC</v>
      </c>
      <c r="G136" s="215" t="str">
        <f ca="1">VLOOKUP(B136,SHEET!$B$2:$G$373,6,FALSE)</f>
        <v>JAPAN / ANALOGUE</v>
      </c>
      <c r="H136" s="25">
        <v>10</v>
      </c>
      <c r="J136" s="263"/>
    </row>
    <row r="137" s="167" customFormat="1" ht="33.95" customHeight="1" spans="1:10">
      <c r="A137" s="208"/>
      <c r="B137" s="222"/>
      <c r="C137" s="213"/>
      <c r="D137" s="213"/>
      <c r="E137" s="214"/>
      <c r="F137" s="25"/>
      <c r="G137" s="215"/>
      <c r="H137" s="223"/>
      <c r="J137" s="263"/>
    </row>
    <row r="138" s="168" customFormat="1" ht="33" customHeight="1" spans="1:8">
      <c r="A138" s="208"/>
      <c r="B138" s="224"/>
      <c r="C138" s="23"/>
      <c r="D138" s="225"/>
      <c r="E138" s="226"/>
      <c r="F138" s="25"/>
      <c r="G138" s="26"/>
      <c r="H138" s="227"/>
    </row>
    <row r="139" s="168" customFormat="1" ht="27.75" customHeight="1" spans="1:8">
      <c r="A139" s="228"/>
      <c r="B139" s="172"/>
      <c r="C139" s="200"/>
      <c r="D139" s="229"/>
      <c r="E139" s="200"/>
      <c r="F139" s="230"/>
      <c r="G139" s="230"/>
      <c r="H139" s="231"/>
    </row>
    <row r="140" s="168" customFormat="1" ht="27.75" customHeight="1" spans="1:8">
      <c r="A140" s="228"/>
      <c r="B140" s="172"/>
      <c r="C140" s="200"/>
      <c r="D140" s="229"/>
      <c r="E140" s="200"/>
      <c r="F140" s="230"/>
      <c r="G140" s="230"/>
      <c r="H140" s="231"/>
    </row>
    <row r="141" s="168" customFormat="1" ht="14" spans="1:8">
      <c r="A141" s="228"/>
      <c r="B141" s="200"/>
      <c r="C141" s="232" t="s">
        <v>150</v>
      </c>
      <c r="D141" s="232"/>
      <c r="E141" s="233" t="s">
        <v>151</v>
      </c>
      <c r="F141" s="230"/>
      <c r="G141" s="232"/>
      <c r="H141" s="234"/>
    </row>
    <row r="142" s="168" customFormat="1" ht="14" spans="1:8">
      <c r="A142" s="228"/>
      <c r="B142" s="200"/>
      <c r="C142" s="232" t="s">
        <v>152</v>
      </c>
      <c r="D142" s="232"/>
      <c r="E142" s="233">
        <f>SUMIF(B22:B138,"&lt;99999RM9",H22:H138)</f>
        <v>1317</v>
      </c>
      <c r="F142" s="230"/>
      <c r="G142" s="230"/>
      <c r="H142" s="234"/>
    </row>
    <row r="143" s="169" customFormat="1" ht="14" spans="1:8">
      <c r="A143" s="235"/>
      <c r="B143" s="200"/>
      <c r="C143" s="211" t="s">
        <v>153</v>
      </c>
      <c r="D143" s="232"/>
      <c r="E143" s="236" t="s">
        <v>154</v>
      </c>
      <c r="F143" s="237"/>
      <c r="G143" s="237"/>
      <c r="H143" s="237"/>
    </row>
    <row r="144" s="168" customFormat="1" ht="14.1" customHeight="1" spans="1:8">
      <c r="A144" s="238"/>
      <c r="B144" s="233"/>
      <c r="C144" s="233"/>
      <c r="D144" s="239"/>
      <c r="E144" s="240"/>
      <c r="F144" s="241"/>
      <c r="G144" s="242"/>
      <c r="H144" s="237"/>
    </row>
    <row r="145" s="168" customFormat="1" ht="14.1" customHeight="1" spans="1:8">
      <c r="A145" s="238"/>
      <c r="B145" s="233"/>
      <c r="C145" s="233"/>
      <c r="D145" s="239"/>
      <c r="E145" s="240"/>
      <c r="F145" s="241"/>
      <c r="G145" s="242"/>
      <c r="H145" s="237"/>
    </row>
    <row r="146" s="168" customFormat="1" ht="14.1" customHeight="1" spans="1:8">
      <c r="A146" s="238"/>
      <c r="B146" s="233"/>
      <c r="C146" s="233"/>
      <c r="D146" s="239"/>
      <c r="E146" s="240"/>
      <c r="F146" s="241"/>
      <c r="G146" s="242"/>
      <c r="H146" s="237"/>
    </row>
    <row r="147" s="168" customFormat="1" ht="14.1" customHeight="1" spans="1:8">
      <c r="A147" s="238"/>
      <c r="B147" s="233"/>
      <c r="C147" s="233"/>
      <c r="D147" s="239"/>
      <c r="E147" s="240"/>
      <c r="F147" s="241"/>
      <c r="G147" s="242"/>
      <c r="H147" s="237"/>
    </row>
    <row r="148" s="170" customFormat="1" ht="14.1" customHeight="1" spans="1:8">
      <c r="A148" s="243"/>
      <c r="B148" s="244"/>
      <c r="C148" s="244"/>
      <c r="D148" s="245"/>
      <c r="E148" s="246"/>
      <c r="F148" s="247"/>
      <c r="G148" s="248"/>
      <c r="H148" s="249"/>
    </row>
    <row r="149" s="171" customFormat="1" ht="15" customHeight="1" spans="1:8">
      <c r="A149" s="250"/>
      <c r="B149" s="250"/>
      <c r="C149" s="250"/>
      <c r="D149" s="186"/>
      <c r="E149" s="251"/>
      <c r="F149" s="251"/>
      <c r="G149" s="252"/>
      <c r="H149" s="249"/>
    </row>
    <row r="150" s="170" customFormat="1" ht="20.1" customHeight="1" spans="1:8">
      <c r="A150" s="253"/>
      <c r="B150" s="254"/>
      <c r="C150" s="252"/>
      <c r="D150" s="255"/>
      <c r="E150" s="252"/>
      <c r="G150" s="254"/>
      <c r="H150" s="256"/>
    </row>
    <row r="151" s="170" customFormat="1" ht="20.1" customHeight="1" spans="1:8">
      <c r="A151" s="253"/>
      <c r="B151" s="254"/>
      <c r="C151" s="252"/>
      <c r="D151" s="255"/>
      <c r="E151" s="252"/>
      <c r="G151" s="186"/>
      <c r="H151" s="251"/>
    </row>
    <row r="152" s="170" customFormat="1" ht="20.1" customHeight="1" spans="1:8">
      <c r="A152" s="253"/>
      <c r="B152" s="254"/>
      <c r="C152" s="257"/>
      <c r="D152" s="255"/>
      <c r="E152" s="172"/>
      <c r="G152" s="186"/>
      <c r="H152" s="251"/>
    </row>
    <row r="153" s="170" customFormat="1" ht="20.1" customHeight="1" spans="1:8">
      <c r="A153" s="253"/>
      <c r="B153" s="254"/>
      <c r="C153" s="172"/>
      <c r="D153" s="258"/>
      <c r="E153" s="172"/>
      <c r="F153" s="252"/>
      <c r="G153" s="186"/>
      <c r="H153" s="251"/>
    </row>
    <row r="154" ht="20.1" customHeight="1" spans="1:1">
      <c r="A154" s="257"/>
    </row>
    <row r="156" spans="1:1">
      <c r="A156" s="259"/>
    </row>
    <row r="157" spans="1:1">
      <c r="A157" s="243"/>
    </row>
    <row r="158" spans="1:1">
      <c r="A158" s="243"/>
    </row>
    <row r="159" s="170" customFormat="1" ht="14.1" customHeight="1" spans="1:8">
      <c r="A159" s="243"/>
      <c r="B159" s="97"/>
      <c r="C159" s="97"/>
      <c r="D159" s="260"/>
      <c r="E159" s="261"/>
      <c r="F159" s="247"/>
      <c r="G159" s="248"/>
      <c r="H159" s="249"/>
    </row>
    <row r="160" s="170" customFormat="1" ht="14.1" customHeight="1" spans="1:8">
      <c r="A160" s="262" t="s">
        <v>155</v>
      </c>
      <c r="B160" s="262"/>
      <c r="C160" s="262"/>
      <c r="D160" s="262"/>
      <c r="E160" s="262"/>
      <c r="F160" s="262"/>
      <c r="G160" s="262"/>
      <c r="H160" s="262"/>
    </row>
  </sheetData>
  <protectedRanges>
    <protectedRange sqref="B14:C14" name="Range1"/>
    <protectedRange sqref="B15:C15" name="Range1_1"/>
    <protectedRange sqref="B16:C16" name="Range1_2"/>
  </protectedRanges>
  <mergeCells count="6">
    <mergeCell ref="B14:C14"/>
    <mergeCell ref="B15:C15"/>
    <mergeCell ref="B16:C16"/>
    <mergeCell ref="F17:G17"/>
    <mergeCell ref="F18:G18"/>
    <mergeCell ref="A160:H160"/>
  </mergeCells>
  <conditionalFormatting sqref="B22">
    <cfRule type="cellIs" dxfId="0" priority="16" stopIfTrue="1" operator="greaterThan">
      <formula>0</formula>
    </cfRule>
  </conditionalFormatting>
  <conditionalFormatting sqref="C22">
    <cfRule type="cellIs" dxfId="0" priority="11" stopIfTrue="1" operator="greaterThan">
      <formula>0</formula>
    </cfRule>
  </conditionalFormatting>
  <conditionalFormatting sqref="E22">
    <cfRule type="cellIs" dxfId="0" priority="10" stopIfTrue="1" operator="greaterThan">
      <formula>0</formula>
    </cfRule>
  </conditionalFormatting>
  <conditionalFormatting sqref="G22">
    <cfRule type="cellIs" dxfId="0" priority="12" stopIfTrue="1" operator="greaterThan">
      <formula>0</formula>
    </cfRule>
  </conditionalFormatting>
  <conditionalFormatting sqref="B23">
    <cfRule type="cellIs" dxfId="0" priority="84" stopIfTrue="1" operator="greaterThan">
      <formula>0</formula>
    </cfRule>
  </conditionalFormatting>
  <conditionalFormatting sqref="E23">
    <cfRule type="cellIs" dxfId="0" priority="135" stopIfTrue="1" operator="greaterThan">
      <formula>0</formula>
    </cfRule>
  </conditionalFormatting>
  <conditionalFormatting sqref="G23">
    <cfRule type="cellIs" dxfId="0" priority="109" stopIfTrue="1" operator="greaterThan">
      <formula>0</formula>
    </cfRule>
  </conditionalFormatting>
  <conditionalFormatting sqref="B24">
    <cfRule type="cellIs" dxfId="0" priority="83" stopIfTrue="1" operator="greaterThan">
      <formula>0</formula>
    </cfRule>
  </conditionalFormatting>
  <conditionalFormatting sqref="E24">
    <cfRule type="cellIs" dxfId="0" priority="133" stopIfTrue="1" operator="greaterThan">
      <formula>0</formula>
    </cfRule>
  </conditionalFormatting>
  <conditionalFormatting sqref="G24">
    <cfRule type="cellIs" dxfId="0" priority="107" stopIfTrue="1" operator="greaterThan">
      <formula>0</formula>
    </cfRule>
  </conditionalFormatting>
  <conditionalFormatting sqref="B25">
    <cfRule type="cellIs" dxfId="0" priority="82" stopIfTrue="1" operator="greaterThan">
      <formula>0</formula>
    </cfRule>
  </conditionalFormatting>
  <conditionalFormatting sqref="E25">
    <cfRule type="cellIs" dxfId="0" priority="132" stopIfTrue="1" operator="greaterThan">
      <formula>0</formula>
    </cfRule>
  </conditionalFormatting>
  <conditionalFormatting sqref="F25">
    <cfRule type="cellIs" dxfId="0" priority="140" stopIfTrue="1" operator="greaterThan">
      <formula>0</formula>
    </cfRule>
  </conditionalFormatting>
  <conditionalFormatting sqref="G25">
    <cfRule type="cellIs" dxfId="0" priority="106" stopIfTrue="1" operator="greaterThan">
      <formula>0</formula>
    </cfRule>
  </conditionalFormatting>
  <conditionalFormatting sqref="B26">
    <cfRule type="cellIs" dxfId="0" priority="81" stopIfTrue="1" operator="greaterThan">
      <formula>0</formula>
    </cfRule>
  </conditionalFormatting>
  <conditionalFormatting sqref="B27">
    <cfRule type="cellIs" dxfId="0" priority="80" stopIfTrue="1" operator="greaterThan">
      <formula>0</formula>
    </cfRule>
  </conditionalFormatting>
  <conditionalFormatting sqref="B28">
    <cfRule type="cellIs" dxfId="0" priority="79" stopIfTrue="1" operator="greaterThan">
      <formula>0</formula>
    </cfRule>
  </conditionalFormatting>
  <conditionalFormatting sqref="D28:G28">
    <cfRule type="cellIs" dxfId="0" priority="88" stopIfTrue="1" operator="greaterThan">
      <formula>0</formula>
    </cfRule>
  </conditionalFormatting>
  <conditionalFormatting sqref="B29">
    <cfRule type="cellIs" dxfId="0" priority="78" stopIfTrue="1" operator="greaterThan">
      <formula>0</formula>
    </cfRule>
  </conditionalFormatting>
  <conditionalFormatting sqref="B30">
    <cfRule type="cellIs" dxfId="0" priority="77" stopIfTrue="1" operator="greaterThan">
      <formula>0</formula>
    </cfRule>
  </conditionalFormatting>
  <conditionalFormatting sqref="B31">
    <cfRule type="cellIs" dxfId="0" priority="76" stopIfTrue="1" operator="greaterThan">
      <formula>0</formula>
    </cfRule>
  </conditionalFormatting>
  <conditionalFormatting sqref="B32">
    <cfRule type="cellIs" dxfId="0" priority="75" stopIfTrue="1" operator="greaterThan">
      <formula>0</formula>
    </cfRule>
  </conditionalFormatting>
  <conditionalFormatting sqref="B33">
    <cfRule type="cellIs" dxfId="0" priority="74" stopIfTrue="1" operator="greaterThan">
      <formula>0</formula>
    </cfRule>
  </conditionalFormatting>
  <conditionalFormatting sqref="B34">
    <cfRule type="cellIs" dxfId="0" priority="73" stopIfTrue="1" operator="greaterThan">
      <formula>0</formula>
    </cfRule>
  </conditionalFormatting>
  <conditionalFormatting sqref="B35">
    <cfRule type="cellIs" dxfId="0" priority="72" stopIfTrue="1" operator="greaterThan">
      <formula>0</formula>
    </cfRule>
  </conditionalFormatting>
  <conditionalFormatting sqref="B36">
    <cfRule type="cellIs" dxfId="0" priority="71" stopIfTrue="1" operator="greaterThan">
      <formula>0</formula>
    </cfRule>
  </conditionalFormatting>
  <conditionalFormatting sqref="B37">
    <cfRule type="cellIs" dxfId="0" priority="70" stopIfTrue="1" operator="greaterThan">
      <formula>0</formula>
    </cfRule>
  </conditionalFormatting>
  <conditionalFormatting sqref="B38">
    <cfRule type="cellIs" dxfId="0" priority="68" stopIfTrue="1" operator="greaterThan">
      <formula>0</formula>
    </cfRule>
  </conditionalFormatting>
  <conditionalFormatting sqref="B39">
    <cfRule type="cellIs" dxfId="0" priority="67" stopIfTrue="1" operator="greaterThan">
      <formula>0</formula>
    </cfRule>
  </conditionalFormatting>
  <conditionalFormatting sqref="B40">
    <cfRule type="cellIs" dxfId="0" priority="66" stopIfTrue="1" operator="greaterThan">
      <formula>0</formula>
    </cfRule>
  </conditionalFormatting>
  <conditionalFormatting sqref="B41">
    <cfRule type="cellIs" dxfId="0" priority="65" stopIfTrue="1" operator="greaterThan">
      <formula>0</formula>
    </cfRule>
  </conditionalFormatting>
  <conditionalFormatting sqref="B42">
    <cfRule type="cellIs" dxfId="0" priority="64" stopIfTrue="1" operator="greaterThan">
      <formula>0</formula>
    </cfRule>
  </conditionalFormatting>
  <conditionalFormatting sqref="B43">
    <cfRule type="cellIs" dxfId="0" priority="63" stopIfTrue="1" operator="greaterThan">
      <formula>0</formula>
    </cfRule>
  </conditionalFormatting>
  <conditionalFormatting sqref="B44">
    <cfRule type="cellIs" dxfId="0" priority="62" stopIfTrue="1" operator="greaterThan">
      <formula>0</formula>
    </cfRule>
  </conditionalFormatting>
  <conditionalFormatting sqref="B45">
    <cfRule type="cellIs" dxfId="0" priority="61" stopIfTrue="1" operator="greaterThan">
      <formula>0</formula>
    </cfRule>
  </conditionalFormatting>
  <conditionalFormatting sqref="B46">
    <cfRule type="cellIs" dxfId="0" priority="60" stopIfTrue="1" operator="greaterThan">
      <formula>0</formula>
    </cfRule>
  </conditionalFormatting>
  <conditionalFormatting sqref="B47">
    <cfRule type="cellIs" dxfId="0" priority="59" stopIfTrue="1" operator="greaterThan">
      <formula>0</formula>
    </cfRule>
  </conditionalFormatting>
  <conditionalFormatting sqref="B48">
    <cfRule type="cellIs" dxfId="0" priority="58" stopIfTrue="1" operator="greaterThan">
      <formula>0</formula>
    </cfRule>
  </conditionalFormatting>
  <conditionalFormatting sqref="B49">
    <cfRule type="cellIs" dxfId="0" priority="57" stopIfTrue="1" operator="greaterThan">
      <formula>0</formula>
    </cfRule>
  </conditionalFormatting>
  <conditionalFormatting sqref="B50">
    <cfRule type="cellIs" dxfId="0" priority="56" stopIfTrue="1" operator="greaterThan">
      <formula>0</formula>
    </cfRule>
  </conditionalFormatting>
  <conditionalFormatting sqref="B51">
    <cfRule type="cellIs" dxfId="0" priority="55" stopIfTrue="1" operator="greaterThan">
      <formula>0</formula>
    </cfRule>
  </conditionalFormatting>
  <conditionalFormatting sqref="B52">
    <cfRule type="cellIs" dxfId="0" priority="54" stopIfTrue="1" operator="greaterThan">
      <formula>0</formula>
    </cfRule>
  </conditionalFormatting>
  <conditionalFormatting sqref="B53">
    <cfRule type="cellIs" dxfId="0" priority="53" stopIfTrue="1" operator="greaterThan">
      <formula>0</formula>
    </cfRule>
  </conditionalFormatting>
  <conditionalFormatting sqref="B54">
    <cfRule type="cellIs" dxfId="0" priority="52" stopIfTrue="1" operator="greaterThan">
      <formula>0</formula>
    </cfRule>
  </conditionalFormatting>
  <conditionalFormatting sqref="B55">
    <cfRule type="cellIs" dxfId="0" priority="51" stopIfTrue="1" operator="greaterThan">
      <formula>0</formula>
    </cfRule>
  </conditionalFormatting>
  <conditionalFormatting sqref="B56">
    <cfRule type="cellIs" dxfId="0" priority="50" stopIfTrue="1" operator="greaterThan">
      <formula>0</formula>
    </cfRule>
  </conditionalFormatting>
  <conditionalFormatting sqref="B57">
    <cfRule type="cellIs" dxfId="0" priority="49" stopIfTrue="1" operator="greaterThan">
      <formula>0</formula>
    </cfRule>
  </conditionalFormatting>
  <conditionalFormatting sqref="B58">
    <cfRule type="cellIs" dxfId="0" priority="48" stopIfTrue="1" operator="greaterThan">
      <formula>0</formula>
    </cfRule>
  </conditionalFormatting>
  <conditionalFormatting sqref="B59">
    <cfRule type="cellIs" dxfId="0" priority="47" stopIfTrue="1" operator="greaterThan">
      <formula>0</formula>
    </cfRule>
  </conditionalFormatting>
  <conditionalFormatting sqref="B60">
    <cfRule type="cellIs" dxfId="0" priority="46" stopIfTrue="1" operator="greaterThan">
      <formula>0</formula>
    </cfRule>
  </conditionalFormatting>
  <conditionalFormatting sqref="B61">
    <cfRule type="cellIs" dxfId="0" priority="45" stopIfTrue="1" operator="greaterThan">
      <formula>0</formula>
    </cfRule>
  </conditionalFormatting>
  <conditionalFormatting sqref="B71">
    <cfRule type="cellIs" dxfId="0" priority="44" stopIfTrue="1" operator="greaterThan">
      <formula>0</formula>
    </cfRule>
  </conditionalFormatting>
  <conditionalFormatting sqref="B76">
    <cfRule type="cellIs" dxfId="0" priority="43" stopIfTrue="1" operator="greaterThan">
      <formula>0</formula>
    </cfRule>
  </conditionalFormatting>
  <conditionalFormatting sqref="B77">
    <cfRule type="cellIs" dxfId="0" priority="42" stopIfTrue="1" operator="greaterThan">
      <formula>0</formula>
    </cfRule>
  </conditionalFormatting>
  <conditionalFormatting sqref="B78">
    <cfRule type="cellIs" dxfId="0" priority="41" stopIfTrue="1" operator="greaterThan">
      <formula>0</formula>
    </cfRule>
  </conditionalFormatting>
  <conditionalFormatting sqref="B79">
    <cfRule type="cellIs" dxfId="0" priority="40" stopIfTrue="1" operator="greaterThan">
      <formula>0</formula>
    </cfRule>
  </conditionalFormatting>
  <conditionalFormatting sqref="B80">
    <cfRule type="cellIs" dxfId="0" priority="39" stopIfTrue="1" operator="greaterThan">
      <formula>0</formula>
    </cfRule>
  </conditionalFormatting>
  <conditionalFormatting sqref="B81">
    <cfRule type="cellIs" dxfId="0" priority="38" stopIfTrue="1" operator="greaterThan">
      <formula>0</formula>
    </cfRule>
  </conditionalFormatting>
  <conditionalFormatting sqref="B82">
    <cfRule type="cellIs" dxfId="0" priority="37" stopIfTrue="1" operator="greaterThan">
      <formula>0</formula>
    </cfRule>
  </conditionalFormatting>
  <conditionalFormatting sqref="B83">
    <cfRule type="cellIs" dxfId="0" priority="36" stopIfTrue="1" operator="greaterThan">
      <formula>0</formula>
    </cfRule>
  </conditionalFormatting>
  <conditionalFormatting sqref="B84">
    <cfRule type="cellIs" dxfId="0" priority="35" stopIfTrue="1" operator="greaterThan">
      <formula>0</formula>
    </cfRule>
  </conditionalFormatting>
  <conditionalFormatting sqref="B85">
    <cfRule type="cellIs" dxfId="0" priority="34" stopIfTrue="1" operator="greaterThan">
      <formula>0</formula>
    </cfRule>
  </conditionalFormatting>
  <conditionalFormatting sqref="B86">
    <cfRule type="cellIs" dxfId="0" priority="33" stopIfTrue="1" operator="greaterThan">
      <formula>0</formula>
    </cfRule>
  </conditionalFormatting>
  <conditionalFormatting sqref="B87">
    <cfRule type="cellIs" dxfId="0" priority="32" stopIfTrue="1" operator="greaterThan">
      <formula>0</formula>
    </cfRule>
  </conditionalFormatting>
  <conditionalFormatting sqref="B88">
    <cfRule type="cellIs" dxfId="0" priority="31" stopIfTrue="1" operator="greaterThan">
      <formula>0</formula>
    </cfRule>
  </conditionalFormatting>
  <conditionalFormatting sqref="B89">
    <cfRule type="cellIs" dxfId="0" priority="30" stopIfTrue="1" operator="greaterThan">
      <formula>0</formula>
    </cfRule>
  </conditionalFormatting>
  <conditionalFormatting sqref="B90">
    <cfRule type="cellIs" dxfId="0" priority="29" stopIfTrue="1" operator="greaterThan">
      <formula>0</formula>
    </cfRule>
  </conditionalFormatting>
  <conditionalFormatting sqref="B91">
    <cfRule type="cellIs" dxfId="0" priority="28" stopIfTrue="1" operator="greaterThan">
      <formula>0</formula>
    </cfRule>
  </conditionalFormatting>
  <conditionalFormatting sqref="B92">
    <cfRule type="cellIs" dxfId="0" priority="27" stopIfTrue="1" operator="greaterThan">
      <formula>0</formula>
    </cfRule>
  </conditionalFormatting>
  <conditionalFormatting sqref="B93">
    <cfRule type="cellIs" dxfId="0" priority="26" stopIfTrue="1" operator="greaterThan">
      <formula>0</formula>
    </cfRule>
  </conditionalFormatting>
  <conditionalFormatting sqref="B94">
    <cfRule type="cellIs" dxfId="0" priority="25" stopIfTrue="1" operator="greaterThan">
      <formula>0</formula>
    </cfRule>
  </conditionalFormatting>
  <conditionalFormatting sqref="B95">
    <cfRule type="cellIs" dxfId="0" priority="24" stopIfTrue="1" operator="greaterThan">
      <formula>0</formula>
    </cfRule>
  </conditionalFormatting>
  <conditionalFormatting sqref="B96">
    <cfRule type="cellIs" dxfId="0" priority="23" stopIfTrue="1" operator="greaterThan">
      <formula>0</formula>
    </cfRule>
  </conditionalFormatting>
  <conditionalFormatting sqref="B97">
    <cfRule type="cellIs" dxfId="0" priority="22" stopIfTrue="1" operator="greaterThan">
      <formula>0</formula>
    </cfRule>
  </conditionalFormatting>
  <conditionalFormatting sqref="B98">
    <cfRule type="cellIs" dxfId="0" priority="21" stopIfTrue="1" operator="greaterThan">
      <formula>0</formula>
    </cfRule>
  </conditionalFormatting>
  <conditionalFormatting sqref="D138">
    <cfRule type="cellIs" dxfId="0" priority="189" stopIfTrue="1" operator="greaterThan">
      <formula>0</formula>
    </cfRule>
  </conditionalFormatting>
  <conditionalFormatting sqref="C141">
    <cfRule type="cellIs" dxfId="0" priority="192" stopIfTrue="1" operator="greaterThan">
      <formula>0</formula>
    </cfRule>
  </conditionalFormatting>
  <conditionalFormatting sqref="G141">
    <cfRule type="cellIs" dxfId="0" priority="193" stopIfTrue="1" operator="greaterThan">
      <formula>0</formula>
    </cfRule>
  </conditionalFormatting>
  <conditionalFormatting sqref="C142">
    <cfRule type="cellIs" dxfId="0" priority="191" stopIfTrue="1" operator="greaterThan">
      <formula>0</formula>
    </cfRule>
  </conditionalFormatting>
  <conditionalFormatting sqref="C23:C31">
    <cfRule type="cellIs" dxfId="0" priority="85" stopIfTrue="1" operator="greaterThan">
      <formula>0</formula>
    </cfRule>
  </conditionalFormatting>
  <conditionalFormatting sqref="D22;F22">
    <cfRule type="cellIs" dxfId="0" priority="14" stopIfTrue="1" operator="greaterThan">
      <formula>0</formula>
    </cfRule>
  </conditionalFormatting>
  <conditionalFormatting sqref="D139:D140;D141:E143;E26:G27;D23:D27;F23:F24;E138:G138;C138">
    <cfRule type="cellIs" dxfId="0" priority="195" stopIfTrue="1" operator="greaterThan">
      <formula>0</formula>
    </cfRule>
  </conditionalFormatting>
  <conditionalFormatting sqref="D29:G31;C32:G61;C62:F70;C71:G137">
    <cfRule type="cellIs" dxfId="0" priority="87" stopIfTrue="1" operator="greaterThan">
      <formula>0</formula>
    </cfRule>
  </conditionalFormatting>
  <pageMargins left="0.511811023622047" right="0.31496062992126" top="0.748031496062992" bottom="0.748031496062992" header="0.31496062992126" footer="0.31496062992126"/>
  <pageSetup paperSize="9" scale="55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工作表2">
    <pageSetUpPr fitToPage="1"/>
  </sheetPr>
  <dimension ref="A1:R163"/>
  <sheetViews>
    <sheetView tabSelected="1" view="pageBreakPreview" zoomScale="87" zoomScaleNormal="110" workbookViewId="0">
      <selection activeCell="H11" sqref="H11"/>
    </sheetView>
  </sheetViews>
  <sheetFormatPr defaultColWidth="9" defaultRowHeight="15.5"/>
  <cols>
    <col min="1" max="1" width="2.875" style="45" customWidth="1"/>
    <col min="2" max="2" width="3.75" style="45" customWidth="1"/>
    <col min="3" max="3" width="2.5" style="45" customWidth="1"/>
    <col min="4" max="4" width="4.375" style="45" customWidth="1"/>
    <col min="5" max="5" width="15.5" style="46" customWidth="1"/>
    <col min="6" max="6" width="15.875" style="45" customWidth="1"/>
    <col min="7" max="7" width="11.125" style="45" customWidth="1"/>
    <col min="8" max="8" width="45.875" style="45" customWidth="1"/>
    <col min="9" max="9" width="11" style="45" customWidth="1"/>
    <col min="10" max="10" width="6.625" style="45" customWidth="1"/>
    <col min="11" max="11" width="2.25" style="45" customWidth="1"/>
    <col min="12" max="12" width="4.875" style="45" customWidth="1"/>
    <col min="13" max="13" width="2.375" style="45" customWidth="1"/>
    <col min="14" max="14" width="4.375" style="45" customWidth="1"/>
    <col min="15" max="15" width="9.5" style="45" customWidth="1"/>
    <col min="16" max="16" width="11" style="45" customWidth="1"/>
    <col min="17" max="16384" width="9" style="45"/>
  </cols>
  <sheetData>
    <row r="1" s="44" customFormat="1" ht="18" spans="5:16">
      <c r="E1" s="46"/>
      <c r="J1" s="91"/>
      <c r="P1" s="92"/>
    </row>
    <row r="2" s="44" customFormat="1" spans="5:16">
      <c r="E2" s="46"/>
      <c r="J2" s="93"/>
      <c r="P2" s="94"/>
    </row>
    <row r="3" s="44" customFormat="1" spans="5:16">
      <c r="E3" s="46"/>
      <c r="J3" s="93"/>
      <c r="P3" s="94"/>
    </row>
    <row r="4" s="44" customFormat="1" spans="5:16">
      <c r="E4" s="46"/>
      <c r="J4" s="93"/>
      <c r="P4" s="94"/>
    </row>
    <row r="5" s="44" customFormat="1" spans="5:16">
      <c r="E5" s="46"/>
      <c r="J5" s="91"/>
      <c r="P5" s="94"/>
    </row>
    <row r="6" s="44" customFormat="1" spans="5:16">
      <c r="E6" s="46"/>
      <c r="J6" s="93"/>
      <c r="P6" s="94"/>
    </row>
    <row r="7" s="44" customFormat="1" spans="5:16">
      <c r="E7" s="46"/>
      <c r="J7" s="93"/>
      <c r="P7" s="94"/>
    </row>
    <row r="8" s="44" customFormat="1" spans="5:16">
      <c r="E8" s="46"/>
      <c r="J8" s="93"/>
      <c r="P8" s="94"/>
    </row>
    <row r="9" s="44" customFormat="1" ht="9" customHeight="1" spans="1:15">
      <c r="A9" s="47"/>
      <c r="C9" s="48"/>
      <c r="D9" s="48"/>
      <c r="E9" s="49"/>
      <c r="F9" s="48"/>
      <c r="G9" s="48"/>
      <c r="H9" s="50"/>
      <c r="I9" s="50"/>
      <c r="J9" s="50"/>
      <c r="K9" s="50"/>
      <c r="L9" s="50"/>
      <c r="M9" s="50"/>
      <c r="N9" s="50"/>
      <c r="O9" s="95"/>
    </row>
    <row r="10" s="44" customFormat="1" ht="25" spans="1:16">
      <c r="A10" s="51"/>
      <c r="B10" s="50"/>
      <c r="C10" s="50"/>
      <c r="D10" s="50"/>
      <c r="E10" s="49"/>
      <c r="F10" s="50"/>
      <c r="G10" s="50"/>
      <c r="H10" s="50"/>
      <c r="I10" s="50"/>
      <c r="J10" s="50"/>
      <c r="K10" s="50"/>
      <c r="L10" s="50"/>
      <c r="M10" s="50"/>
      <c r="N10" s="74"/>
      <c r="O10" s="75"/>
      <c r="P10" s="96"/>
    </row>
    <row r="11" s="44" customFormat="1" ht="17.25" customHeight="1" spans="4:16">
      <c r="D11" s="52"/>
      <c r="E11" s="46"/>
      <c r="H11" s="53"/>
      <c r="I11" s="97"/>
      <c r="J11" s="98"/>
      <c r="K11" s="99"/>
      <c r="L11" s="100"/>
      <c r="O11" s="100"/>
      <c r="P11" s="101"/>
    </row>
    <row r="12" s="44" customFormat="1" spans="4:16">
      <c r="D12" s="1"/>
      <c r="E12" s="54"/>
      <c r="H12" s="55"/>
      <c r="I12" s="44" t="s">
        <v>7</v>
      </c>
      <c r="J12" s="98"/>
      <c r="K12" s="99"/>
      <c r="L12" s="100"/>
      <c r="O12" s="100"/>
      <c r="P12" s="102"/>
    </row>
    <row r="13" s="44" customFormat="1" ht="19.5" customHeight="1" spans="4:16">
      <c r="D13" s="2"/>
      <c r="E13" s="2"/>
      <c r="H13" s="55"/>
      <c r="I13" s="98"/>
      <c r="J13" s="103"/>
      <c r="K13" s="99"/>
      <c r="L13" s="100"/>
      <c r="O13" s="100"/>
      <c r="P13" s="101"/>
    </row>
    <row r="14" s="44" customFormat="1" ht="19.5" customHeight="1" spans="5:16">
      <c r="E14" s="46"/>
      <c r="H14" s="55"/>
      <c r="I14" s="98"/>
      <c r="J14" s="103"/>
      <c r="K14" s="99"/>
      <c r="L14" s="100"/>
      <c r="O14" s="100"/>
      <c r="P14" s="101"/>
    </row>
    <row r="15" s="44" customFormat="1" ht="19.5" customHeight="1" spans="1:16">
      <c r="A15" s="56"/>
      <c r="B15" s="56"/>
      <c r="C15" s="56"/>
      <c r="D15" s="23"/>
      <c r="E15" s="23"/>
      <c r="H15" s="57"/>
      <c r="I15" s="98"/>
      <c r="J15" s="103"/>
      <c r="K15" s="99"/>
      <c r="L15" s="100"/>
      <c r="O15" s="100"/>
      <c r="P15" s="104"/>
    </row>
    <row r="16" s="44" customFormat="1" ht="19.5" customHeight="1" spans="1:16">
      <c r="A16" s="56"/>
      <c r="B16" s="56"/>
      <c r="C16" s="56"/>
      <c r="D16" s="23"/>
      <c r="E16" s="23"/>
      <c r="H16" s="58"/>
      <c r="I16" s="98"/>
      <c r="J16" s="103"/>
      <c r="K16" s="99"/>
      <c r="L16" s="100"/>
      <c r="O16" s="100"/>
      <c r="P16" s="104"/>
    </row>
    <row r="17" s="44" customFormat="1" ht="21" customHeight="1" spans="1:16">
      <c r="A17" s="59"/>
      <c r="B17" s="59"/>
      <c r="C17" s="59"/>
      <c r="D17" s="60"/>
      <c r="E17" s="61"/>
      <c r="F17" s="62"/>
      <c r="H17" s="63"/>
      <c r="I17" s="98"/>
      <c r="J17" s="103"/>
      <c r="K17" s="105"/>
      <c r="L17" s="106"/>
      <c r="M17" s="106"/>
      <c r="N17" s="107"/>
      <c r="O17" s="75"/>
      <c r="P17" s="108"/>
    </row>
    <row r="18" s="44" customFormat="1" hidden="1" spans="1:16">
      <c r="A18"/>
      <c r="B18"/>
      <c r="C18"/>
      <c r="D18"/>
      <c r="E18" s="64"/>
      <c r="F18"/>
      <c r="G18"/>
      <c r="H18" s="63"/>
      <c r="I18" s="98"/>
      <c r="J18" s="103"/>
      <c r="K18" s="105"/>
      <c r="L18" s="106"/>
      <c r="M18" s="106"/>
      <c r="N18" s="107"/>
      <c r="O18" s="75"/>
      <c r="P18" s="48"/>
    </row>
    <row r="19" s="44" customFormat="1" hidden="1" spans="1:16">
      <c r="A19"/>
      <c r="B19"/>
      <c r="C19"/>
      <c r="D19"/>
      <c r="E19" s="64"/>
      <c r="F19"/>
      <c r="G19"/>
      <c r="H19" s="63"/>
      <c r="I19" s="98"/>
      <c r="J19" s="103"/>
      <c r="K19" s="105"/>
      <c r="L19" s="106"/>
      <c r="M19" s="106"/>
      <c r="N19" s="107"/>
      <c r="O19" s="75"/>
      <c r="P19" s="48"/>
    </row>
    <row r="20" s="44" customFormat="1" spans="1:16">
      <c r="A20" s="65" t="s">
        <v>1</v>
      </c>
      <c r="B20" s="66"/>
      <c r="C20" s="66"/>
      <c r="D20" s="66"/>
      <c r="E20" s="67"/>
      <c r="F20" s="68"/>
      <c r="G20" s="65" t="s">
        <v>2</v>
      </c>
      <c r="H20" s="69"/>
      <c r="I20" s="65" t="s">
        <v>3</v>
      </c>
      <c r="J20" s="109"/>
      <c r="K20" s="109"/>
      <c r="L20" s="109"/>
      <c r="M20" s="109"/>
      <c r="N20" s="110"/>
      <c r="O20" s="110" t="s">
        <v>156</v>
      </c>
      <c r="P20" s="111"/>
    </row>
    <row r="21" s="44" customFormat="1" ht="27" customHeight="1" spans="1:16">
      <c r="A21" s="70"/>
      <c r="B21" s="71"/>
      <c r="C21" s="71"/>
      <c r="D21" s="71"/>
      <c r="E21" s="71"/>
      <c r="F21" s="72"/>
      <c r="G21" s="73" t="s">
        <v>6</v>
      </c>
      <c r="H21" s="69"/>
      <c r="I21" s="112" t="s">
        <v>7</v>
      </c>
      <c r="J21" s="113"/>
      <c r="K21" s="113"/>
      <c r="L21" s="113"/>
      <c r="M21" s="113"/>
      <c r="N21" s="114"/>
      <c r="O21" s="115" t="s">
        <v>7</v>
      </c>
      <c r="P21" s="116"/>
    </row>
    <row r="22" s="44" customFormat="1" ht="16.5" customHeight="1" spans="1:16">
      <c r="A22" s="74"/>
      <c r="B22" s="75"/>
      <c r="C22" s="74"/>
      <c r="D22" s="74"/>
      <c r="E22" s="49"/>
      <c r="F22" s="75"/>
      <c r="G22" s="75"/>
      <c r="H22" s="76"/>
      <c r="I22" s="75"/>
      <c r="J22" s="75"/>
      <c r="K22" s="75"/>
      <c r="L22" s="75"/>
      <c r="M22" s="75"/>
      <c r="N22" s="75"/>
      <c r="O22" s="75"/>
      <c r="P22" s="75"/>
    </row>
    <row r="23" s="44" customFormat="1" spans="1:16">
      <c r="A23" s="77"/>
      <c r="B23" s="77"/>
      <c r="C23" s="77"/>
      <c r="D23" s="77"/>
      <c r="E23" s="78"/>
      <c r="F23" s="77"/>
      <c r="G23" s="77"/>
      <c r="H23" s="79"/>
      <c r="I23" s="77"/>
      <c r="J23" s="117"/>
      <c r="K23" s="117"/>
      <c r="L23" s="118" t="s">
        <v>157</v>
      </c>
      <c r="M23" s="119"/>
      <c r="N23" s="117"/>
      <c r="O23" s="120"/>
      <c r="P23" s="120"/>
    </row>
    <row r="24" s="44" customFormat="1" spans="1:16">
      <c r="A24" s="80" t="s">
        <v>158</v>
      </c>
      <c r="B24" s="81"/>
      <c r="C24" s="81"/>
      <c r="D24" s="81"/>
      <c r="E24" s="82" t="s">
        <v>159</v>
      </c>
      <c r="F24" s="83" t="s">
        <v>12</v>
      </c>
      <c r="G24" s="83"/>
      <c r="H24" s="84"/>
      <c r="I24" s="121" t="s">
        <v>160</v>
      </c>
      <c r="J24" s="121" t="s">
        <v>161</v>
      </c>
      <c r="K24" s="121"/>
      <c r="L24" s="121" t="s">
        <v>162</v>
      </c>
      <c r="M24" s="121"/>
      <c r="N24" s="121" t="s">
        <v>163</v>
      </c>
      <c r="O24" s="122"/>
      <c r="P24" s="122" t="s">
        <v>164</v>
      </c>
    </row>
    <row r="25" s="44" customFormat="1" spans="1:16">
      <c r="A25" s="75"/>
      <c r="B25" s="75"/>
      <c r="C25" s="75"/>
      <c r="D25" s="75"/>
      <c r="E25" s="49"/>
      <c r="F25" s="75"/>
      <c r="G25" s="85"/>
      <c r="I25" s="123" t="s">
        <v>16</v>
      </c>
      <c r="J25" s="123" t="s">
        <v>165</v>
      </c>
      <c r="K25" s="123"/>
      <c r="L25" s="123" t="s">
        <v>165</v>
      </c>
      <c r="M25" s="123"/>
      <c r="N25" s="123" t="s">
        <v>165</v>
      </c>
      <c r="O25" s="124"/>
      <c r="P25" s="124" t="s">
        <v>166</v>
      </c>
    </row>
    <row r="26" spans="1:18">
      <c r="A26" s="86"/>
      <c r="B26" s="87">
        <v>1</v>
      </c>
      <c r="C26" s="88" t="s">
        <v>167</v>
      </c>
      <c r="D26" s="89">
        <v>1</v>
      </c>
      <c r="E26" s="90" t="s">
        <v>17</v>
      </c>
      <c r="F26" s="45" t="str">
        <f>VLOOKUP(E26,SHEET!B1:F375,5,FALSE)</f>
        <v>LEATHER</v>
      </c>
      <c r="G26" s="45" t="str">
        <f>VLOOKUP(E26,SHEET!$B$1:$E$375,3,FALSE)</f>
        <v>SS CASE / SS RING ( PVD BK SCREWS ) , WHT/BLK DIAL</v>
      </c>
      <c r="I26" s="125">
        <v>8</v>
      </c>
      <c r="J26" s="126">
        <v>41.7</v>
      </c>
      <c r="K26" s="126"/>
      <c r="L26" s="126">
        <v>32</v>
      </c>
      <c r="M26" s="126"/>
      <c r="N26" s="126">
        <v>47</v>
      </c>
      <c r="O26" s="127"/>
      <c r="P26" s="127">
        <v>16</v>
      </c>
      <c r="R26" s="132"/>
    </row>
    <row r="27" spans="1:18">
      <c r="A27" s="86"/>
      <c r="B27" s="87"/>
      <c r="C27" s="88"/>
      <c r="D27" s="89"/>
      <c r="E27" s="90" t="s">
        <v>18</v>
      </c>
      <c r="F27" s="45" t="str">
        <f>VLOOKUP(E27,SHEET!B2:F376,5,FALSE)</f>
        <v>LEATHER</v>
      </c>
      <c r="G27" s="45" t="str">
        <f>VLOOKUP(E27,SHEET!$B$1:$E$375,3,FALSE)</f>
        <v>SS CASE / PVD BK RING  (SS SCREWS ) , BLK/WHT DIAL</v>
      </c>
      <c r="I27" s="125">
        <v>31</v>
      </c>
      <c r="J27" s="126"/>
      <c r="K27" s="126"/>
      <c r="L27" s="126"/>
      <c r="M27" s="126"/>
      <c r="N27" s="126"/>
      <c r="O27" s="127"/>
      <c r="P27" s="127"/>
      <c r="R27" s="132"/>
    </row>
    <row r="28" spans="1:18">
      <c r="A28" s="86"/>
      <c r="B28" s="87"/>
      <c r="C28" s="88"/>
      <c r="D28" s="89"/>
      <c r="E28" s="90" t="s">
        <v>19</v>
      </c>
      <c r="F28" s="45" t="str">
        <f>VLOOKUP(E28,SHEET!B3:F377,5,FALSE)</f>
        <v>LEATHER</v>
      </c>
      <c r="G28" s="45" t="str">
        <f>VLOOKUP(E28,SHEET!$B$1:$E$375,3,FALSE)</f>
        <v>SS CASE / PVD RG RING ( SS SCREWS ) ,RG/WHT DIAL</v>
      </c>
      <c r="I28" s="125">
        <v>28</v>
      </c>
      <c r="J28" s="126"/>
      <c r="K28" s="126"/>
      <c r="L28" s="126"/>
      <c r="M28" s="126"/>
      <c r="N28" s="126"/>
      <c r="O28" s="127"/>
      <c r="P28" s="127"/>
      <c r="R28" s="132"/>
    </row>
    <row r="29" spans="1:18">
      <c r="A29" s="86"/>
      <c r="B29" s="87"/>
      <c r="C29" s="88"/>
      <c r="D29" s="89"/>
      <c r="E29" s="90" t="s">
        <v>20</v>
      </c>
      <c r="F29" s="45" t="str">
        <f>VLOOKUP(E29,SHEET!B4:F378,5,FALSE)</f>
        <v>LEATHER</v>
      </c>
      <c r="G29" s="45" t="str">
        <f>VLOOKUP(E29,SHEET!$B$1:$E$375,3,FALSE)</f>
        <v>PVD GD CASE /PVD GD RING ( PVD BK SCREWS ) ,GD/BLK DIAL</v>
      </c>
      <c r="I29" s="125">
        <v>33</v>
      </c>
      <c r="J29" s="126"/>
      <c r="K29" s="126"/>
      <c r="L29" s="126"/>
      <c r="M29" s="126"/>
      <c r="N29" s="126"/>
      <c r="O29" s="127"/>
      <c r="P29" s="127"/>
      <c r="R29" s="132"/>
    </row>
    <row r="30" spans="1:18">
      <c r="A30" s="86"/>
      <c r="B30" s="87">
        <v>2</v>
      </c>
      <c r="C30" s="88" t="s">
        <v>167</v>
      </c>
      <c r="D30" s="89">
        <v>2</v>
      </c>
      <c r="E30" s="90" t="s">
        <v>21</v>
      </c>
      <c r="F30" s="45" t="str">
        <f>VLOOKUP(E30,SHEET!B5:F379,5,FALSE)</f>
        <v>LEATHER</v>
      </c>
      <c r="G30" s="45" t="str">
        <f>VLOOKUP(E30,SHEET!$B$1:$E$375,3,FALSE)</f>
        <v>PVD BK CASE /PVD BK RING ( PVD BK SCREWS ) , BLK/GREY DIAL</v>
      </c>
      <c r="I30" s="125">
        <v>25</v>
      </c>
      <c r="J30" s="126">
        <v>41.7</v>
      </c>
      <c r="K30" s="126"/>
      <c r="L30" s="126">
        <v>32</v>
      </c>
      <c r="M30" s="126"/>
      <c r="N30" s="126">
        <v>47</v>
      </c>
      <c r="O30" s="127"/>
      <c r="P30" s="127">
        <v>17</v>
      </c>
      <c r="R30" s="132"/>
    </row>
    <row r="31" spans="1:18">
      <c r="A31" s="86"/>
      <c r="E31" s="90" t="s">
        <v>22</v>
      </c>
      <c r="F31" s="45" t="str">
        <f>VLOOKUP(E31,SHEET!B6:F380,5,FALSE)</f>
        <v>LEATHER</v>
      </c>
      <c r="G31" s="45" t="str">
        <f>VLOOKUP(E31,SHEET!$B$1:$E$375,3,FALSE)</f>
        <v>PVD BK CASE / PVD BK RING ( PVD BK SCREWS ) , WHT/BLK DIAL</v>
      </c>
      <c r="I31" s="125">
        <v>36</v>
      </c>
      <c r="J31" s="126"/>
      <c r="K31" s="126"/>
      <c r="L31" s="126"/>
      <c r="M31" s="126"/>
      <c r="N31" s="126"/>
      <c r="O31" s="127"/>
      <c r="P31" s="127"/>
      <c r="R31" s="132"/>
    </row>
    <row r="32" spans="1:18">
      <c r="A32" s="86"/>
      <c r="B32" s="87"/>
      <c r="C32" s="88"/>
      <c r="D32" s="89"/>
      <c r="E32" s="90" t="s">
        <v>23</v>
      </c>
      <c r="F32" s="45" t="str">
        <f>VLOOKUP(E32,SHEET!B7:F381,5,FALSE)</f>
        <v>METAL</v>
      </c>
      <c r="G32" s="45" t="str">
        <f>VLOOKUP(E32,SHEET!$B$1:$E$375,3,FALSE)</f>
        <v>SS CASE /SS RING ( PVD BK SCREWS ) ,WHT/BLK DIAL</v>
      </c>
      <c r="I32" s="125">
        <v>29</v>
      </c>
      <c r="J32" s="126"/>
      <c r="K32" s="126"/>
      <c r="L32" s="126"/>
      <c r="M32" s="126"/>
      <c r="N32" s="126"/>
      <c r="O32" s="127"/>
      <c r="P32" s="127"/>
      <c r="R32" s="132"/>
    </row>
    <row r="33" spans="1:18">
      <c r="A33" s="86"/>
      <c r="B33" s="87"/>
      <c r="C33" s="88"/>
      <c r="D33" s="89"/>
      <c r="E33" s="90" t="s">
        <v>25</v>
      </c>
      <c r="F33" s="45" t="str">
        <f>VLOOKUP(E33,SHEET!B8:F382,5,FALSE)</f>
        <v>METAL</v>
      </c>
      <c r="G33" s="45" t="str">
        <f>VLOOKUP(E33,SHEET!$B$1:$E$375,3,FALSE)</f>
        <v>SS CASE / PVD RG RING ( SS SCREWS ) ,RG/WHT DIAL</v>
      </c>
      <c r="I33" s="125">
        <v>10</v>
      </c>
      <c r="J33" s="126"/>
      <c r="K33" s="126"/>
      <c r="L33" s="126"/>
      <c r="M33" s="126"/>
      <c r="N33" s="126"/>
      <c r="O33" s="127"/>
      <c r="P33" s="127"/>
      <c r="R33" s="132"/>
    </row>
    <row r="34" spans="1:18">
      <c r="A34" s="86"/>
      <c r="B34" s="87">
        <v>3</v>
      </c>
      <c r="C34" s="88" t="s">
        <v>167</v>
      </c>
      <c r="D34" s="89">
        <v>3</v>
      </c>
      <c r="E34" s="90" t="s">
        <v>24</v>
      </c>
      <c r="F34" s="45" t="str">
        <f>VLOOKUP(E34,SHEET!B9:F383,5,FALSE)</f>
        <v>METAL</v>
      </c>
      <c r="G34" s="45" t="str">
        <f>VLOOKUP(E34,SHEET!$B$1:$E$375,3,FALSE)</f>
        <v>SS CASE / PVD BK RING  (SS SCREWS ) , BLK/WHT DIAL</v>
      </c>
      <c r="I34" s="128">
        <v>65</v>
      </c>
      <c r="J34" s="126">
        <v>41.7</v>
      </c>
      <c r="K34" s="126"/>
      <c r="L34" s="126">
        <v>32</v>
      </c>
      <c r="M34" s="126"/>
      <c r="N34" s="126">
        <v>47</v>
      </c>
      <c r="O34" s="127"/>
      <c r="P34" s="127">
        <v>17</v>
      </c>
      <c r="R34" s="132"/>
    </row>
    <row r="35" spans="1:18">
      <c r="A35" s="86"/>
      <c r="B35" s="87"/>
      <c r="C35" s="88"/>
      <c r="D35" s="89"/>
      <c r="E35" s="90" t="s">
        <v>26</v>
      </c>
      <c r="F35" s="45" t="str">
        <f>VLOOKUP(E35,SHEET!B10:F384,5,FALSE)</f>
        <v>METAL</v>
      </c>
      <c r="G35" s="45" t="str">
        <f>VLOOKUP(E35,SHEET!$B$1:$E$375,3,FALSE)</f>
        <v>PVD RG CASE /PVD BK RING ( PVD RG SCREWS ) , BLK/RG DIAL</v>
      </c>
      <c r="I35" s="125">
        <v>3</v>
      </c>
      <c r="J35" s="126"/>
      <c r="K35" s="126"/>
      <c r="L35" s="126"/>
      <c r="M35" s="126"/>
      <c r="N35" s="126"/>
      <c r="O35" s="127"/>
      <c r="P35" s="127"/>
      <c r="R35" s="132"/>
    </row>
    <row r="36" spans="1:18">
      <c r="A36" s="86"/>
      <c r="B36" s="87"/>
      <c r="C36" s="88"/>
      <c r="D36" s="89"/>
      <c r="E36" s="90" t="s">
        <v>27</v>
      </c>
      <c r="F36" s="45" t="str">
        <f>VLOOKUP(E36,SHEET!B11:F385,5,FALSE)</f>
        <v>METAL</v>
      </c>
      <c r="G36" s="45" t="str">
        <f>VLOOKUP(E36,SHEET!$B$1:$E$375,3,FALSE)</f>
        <v>PVD BK CASE /PVD BK RING ( PVD BK SCREWS ) , BLK/GREY DIAL</v>
      </c>
      <c r="I36" s="125">
        <v>7</v>
      </c>
      <c r="J36" s="126"/>
      <c r="K36" s="126"/>
      <c r="L36" s="126"/>
      <c r="M36" s="126"/>
      <c r="N36" s="126"/>
      <c r="O36" s="127"/>
      <c r="P36" s="127"/>
      <c r="R36" s="132"/>
    </row>
    <row r="37" spans="1:18">
      <c r="A37" s="86"/>
      <c r="B37" s="87"/>
      <c r="C37" s="88"/>
      <c r="D37" s="89"/>
      <c r="E37" s="46" t="s">
        <v>30</v>
      </c>
      <c r="F37" s="45" t="str">
        <f>VLOOKUP(E37,SHEET!B12:F386,5,FALSE)</f>
        <v>SILICON</v>
      </c>
      <c r="G37" s="45" t="str">
        <f>VLOOKUP(E37,SHEET!$B$1:$E$375,3,FALSE)</f>
        <v>SS CASE /PVD BK RING  (SS SCREWS ) , BLK/WHT DIAL</v>
      </c>
      <c r="I37" s="129">
        <v>25</v>
      </c>
      <c r="J37" s="126"/>
      <c r="K37" s="126"/>
      <c r="L37" s="126"/>
      <c r="M37" s="126"/>
      <c r="N37" s="126"/>
      <c r="O37" s="127"/>
      <c r="P37" s="127"/>
      <c r="R37" s="132"/>
    </row>
    <row r="38" spans="1:18">
      <c r="A38" s="86"/>
      <c r="B38" s="87">
        <v>4</v>
      </c>
      <c r="C38" s="88" t="s">
        <v>167</v>
      </c>
      <c r="D38" s="89">
        <v>4</v>
      </c>
      <c r="E38" s="90" t="s">
        <v>28</v>
      </c>
      <c r="F38" s="45" t="str">
        <f>VLOOKUP(E38,SHEET!B13:F387,5,FALSE)</f>
        <v>METAL</v>
      </c>
      <c r="G38" s="45" t="str">
        <f>VLOOKUP(E38,SHEET!$B$1:$E$375,3,FALSE)</f>
        <v>PVD BK CASE / PVD BK RING ( PVD BK SCREWS ) , WHT/BLK DIAL</v>
      </c>
      <c r="I38" s="125">
        <v>11</v>
      </c>
      <c r="J38" s="126">
        <v>41.7</v>
      </c>
      <c r="K38" s="126"/>
      <c r="L38" s="126">
        <v>32</v>
      </c>
      <c r="M38" s="126"/>
      <c r="N38" s="126">
        <v>47</v>
      </c>
      <c r="O38" s="127"/>
      <c r="P38" s="127">
        <v>16</v>
      </c>
      <c r="R38" s="132"/>
    </row>
    <row r="39" spans="1:18">
      <c r="A39" s="86"/>
      <c r="B39" s="87"/>
      <c r="C39" s="88"/>
      <c r="D39" s="89"/>
      <c r="E39" s="90" t="s">
        <v>29</v>
      </c>
      <c r="F39" s="45" t="str">
        <f>VLOOKUP(E39,SHEET!B14:F388,5,FALSE)</f>
        <v>SILICON</v>
      </c>
      <c r="G39" s="45" t="str">
        <f>VLOOKUP(E39,SHEET!$B$1:$E$375,3,FALSE)</f>
        <v>SS CASE /SS RING ( PVD BK SCREWS ) ,WHT/BLK DIAL</v>
      </c>
      <c r="I39" s="128">
        <v>19</v>
      </c>
      <c r="J39" s="126"/>
      <c r="K39" s="126"/>
      <c r="L39" s="126"/>
      <c r="M39" s="126"/>
      <c r="N39" s="126"/>
      <c r="O39" s="127"/>
      <c r="P39" s="127"/>
      <c r="R39" s="132"/>
    </row>
    <row r="40" spans="1:18">
      <c r="A40" s="86"/>
      <c r="B40" s="87"/>
      <c r="C40" s="88"/>
      <c r="D40" s="89"/>
      <c r="E40" s="90" t="s">
        <v>31</v>
      </c>
      <c r="F40" s="45" t="str">
        <f>VLOOKUP(E40,SHEET!B15:F389,5,FALSE)</f>
        <v>SILICON</v>
      </c>
      <c r="G40" s="45" t="str">
        <f>VLOOKUP(E40,SHEET!$B$1:$E$375,3,FALSE)</f>
        <v>SS CASE / PVD GD RING ( SS SCREWS ) ,GD/WHT DIAL</v>
      </c>
      <c r="I40" s="129">
        <v>1</v>
      </c>
      <c r="J40" s="126"/>
      <c r="K40" s="126"/>
      <c r="L40" s="126"/>
      <c r="M40" s="126"/>
      <c r="N40" s="126"/>
      <c r="O40" s="127"/>
      <c r="P40" s="127"/>
      <c r="R40" s="132"/>
    </row>
    <row r="41" spans="1:18">
      <c r="A41" s="86"/>
      <c r="B41" s="87"/>
      <c r="C41" s="88"/>
      <c r="D41" s="89"/>
      <c r="E41" s="90" t="s">
        <v>32</v>
      </c>
      <c r="F41" s="45" t="str">
        <f>VLOOKUP(E41,SHEET!B16:F390,5,FALSE)</f>
        <v>SILICON</v>
      </c>
      <c r="G41" s="45" t="str">
        <f>VLOOKUP(E41,SHEET!$B$1:$E$375,3,FALSE)</f>
        <v>SS CASE / PVD RG RING ( SS SCREWS ) , RG/WHT DIAL</v>
      </c>
      <c r="I41" s="125">
        <v>22</v>
      </c>
      <c r="J41" s="126"/>
      <c r="K41" s="126"/>
      <c r="L41" s="126"/>
      <c r="M41" s="126"/>
      <c r="N41" s="126"/>
      <c r="O41" s="127"/>
      <c r="P41" s="127"/>
      <c r="R41" s="132"/>
    </row>
    <row r="42" spans="1:18">
      <c r="A42" s="86"/>
      <c r="B42" s="87"/>
      <c r="C42" s="88"/>
      <c r="D42" s="89"/>
      <c r="E42" s="90" t="s">
        <v>33</v>
      </c>
      <c r="F42" s="45" t="str">
        <f>VLOOKUP(E42,SHEET!B17:F391,5,FALSE)</f>
        <v>SILICON</v>
      </c>
      <c r="G42" s="45" t="str">
        <f>VLOOKUP(E42,SHEET!$B$1:$E$375,3,FALSE)</f>
        <v>PVD GD CASE /PVD GD RING ( PVD BK SCREWS ) ,GD/BLK DIAL</v>
      </c>
      <c r="I42" s="125">
        <v>46</v>
      </c>
      <c r="J42" s="126"/>
      <c r="K42" s="126"/>
      <c r="L42" s="126"/>
      <c r="M42" s="126"/>
      <c r="N42" s="126"/>
      <c r="O42" s="127"/>
      <c r="P42" s="127"/>
      <c r="R42" s="132"/>
    </row>
    <row r="43" spans="1:18">
      <c r="A43" s="86"/>
      <c r="E43" s="90" t="s">
        <v>34</v>
      </c>
      <c r="F43" s="45" t="str">
        <f>VLOOKUP(E43,SHEET!B18:F392,5,FALSE)</f>
        <v>SILICON</v>
      </c>
      <c r="G43" s="45" t="str">
        <f>VLOOKUP(E43,SHEET!$B$1:$E$375,3,FALSE)</f>
        <v>PVD GD CASE / PVD BK RING ( PVD GD SCREWS ) , BLK/GD DIAL</v>
      </c>
      <c r="I43" s="125">
        <v>1</v>
      </c>
      <c r="J43" s="126"/>
      <c r="K43" s="126"/>
      <c r="L43" s="126"/>
      <c r="M43" s="126"/>
      <c r="N43" s="126"/>
      <c r="O43" s="127"/>
      <c r="P43" s="127"/>
      <c r="R43" s="132"/>
    </row>
    <row r="44" spans="1:18">
      <c r="A44" s="86"/>
      <c r="B44" s="87">
        <v>5</v>
      </c>
      <c r="C44" s="88" t="s">
        <v>167</v>
      </c>
      <c r="D44" s="89">
        <v>5</v>
      </c>
      <c r="E44" s="90" t="s">
        <v>35</v>
      </c>
      <c r="F44" s="45" t="str">
        <f>VLOOKUP(E44,SHEET!B19:F393,5,FALSE)</f>
        <v>SILICON</v>
      </c>
      <c r="G44" s="45" t="str">
        <f>VLOOKUP(E44,SHEET!$B$1:$E$375,3,FALSE)</f>
        <v>PVD RG CASE /PVD RG RING ( PVD BK SCREWS ) , RG/BLK DIAL</v>
      </c>
      <c r="I44" s="125">
        <v>2</v>
      </c>
      <c r="J44" s="126">
        <v>41.7</v>
      </c>
      <c r="K44" s="126"/>
      <c r="L44" s="126">
        <v>32</v>
      </c>
      <c r="M44" s="126"/>
      <c r="N44" s="126">
        <v>47</v>
      </c>
      <c r="O44" s="127"/>
      <c r="P44" s="127">
        <v>16</v>
      </c>
      <c r="R44" s="132"/>
    </row>
    <row r="45" spans="1:18">
      <c r="A45" s="86"/>
      <c r="B45" s="87"/>
      <c r="C45" s="88"/>
      <c r="D45" s="89"/>
      <c r="E45" s="90" t="s">
        <v>36</v>
      </c>
      <c r="F45" s="45" t="str">
        <f>VLOOKUP(E45,SHEET!B20:F394,5,FALSE)</f>
        <v>SILICON</v>
      </c>
      <c r="G45" s="45" t="str">
        <f>VLOOKUP(E45,SHEET!$B$1:$E$375,3,FALSE)</f>
        <v>PVD BK CASE / PVD BK RING ( PVD BK SCREWS ) , BLK/GREY DIAL</v>
      </c>
      <c r="I45" s="125">
        <v>18</v>
      </c>
      <c r="J45" s="126"/>
      <c r="K45" s="126"/>
      <c r="L45" s="126"/>
      <c r="M45" s="126"/>
      <c r="N45" s="126"/>
      <c r="O45" s="127"/>
      <c r="P45" s="127"/>
      <c r="R45" s="132"/>
    </row>
    <row r="46" spans="1:18">
      <c r="A46" s="86"/>
      <c r="B46" s="87"/>
      <c r="C46" s="88"/>
      <c r="D46" s="89"/>
      <c r="E46" s="90" t="s">
        <v>37</v>
      </c>
      <c r="F46" s="45" t="str">
        <f>VLOOKUP(E46,SHEET!B21:F395,5,FALSE)</f>
        <v>SILICON</v>
      </c>
      <c r="G46" s="45" t="str">
        <f>VLOOKUP(E46,SHEET!$B$1:$E$375,3,FALSE)</f>
        <v>PVD BK CASE /PVD BK RING ( PVD BK SCREWS ) ,WHT/BLK DIAL</v>
      </c>
      <c r="I46" s="130">
        <v>45</v>
      </c>
      <c r="J46" s="126"/>
      <c r="K46" s="126"/>
      <c r="L46" s="126"/>
      <c r="M46" s="126"/>
      <c r="N46" s="126"/>
      <c r="O46" s="127"/>
      <c r="P46" s="127"/>
      <c r="R46" s="132"/>
    </row>
    <row r="47" spans="1:18">
      <c r="A47" s="86"/>
      <c r="B47" s="87"/>
      <c r="C47" s="88"/>
      <c r="D47" s="89"/>
      <c r="E47" s="90" t="s">
        <v>38</v>
      </c>
      <c r="F47" s="45" t="str">
        <f>VLOOKUP(E47,SHEET!B22:F396,5,FALSE)</f>
        <v>LEATHER</v>
      </c>
      <c r="G47" s="45" t="str">
        <f>VLOOKUP(E47,SHEET!$B$1:$E$375,3,FALSE)</f>
        <v>SS CASE / SS RING ,WHT DIAL</v>
      </c>
      <c r="I47" s="130">
        <v>28</v>
      </c>
      <c r="J47" s="126"/>
      <c r="K47" s="126"/>
      <c r="L47" s="126"/>
      <c r="M47" s="126"/>
      <c r="N47" s="126"/>
      <c r="O47" s="127"/>
      <c r="P47" s="127"/>
      <c r="R47" s="132"/>
    </row>
    <row r="48" spans="1:18">
      <c r="A48" s="86"/>
      <c r="B48" s="87"/>
      <c r="C48" s="88"/>
      <c r="D48" s="89"/>
      <c r="E48" s="90" t="s">
        <v>40</v>
      </c>
      <c r="F48" s="45" t="str">
        <f>VLOOKUP(E48,SHEET!B23:F397,5,FALSE)</f>
        <v>LEATHER</v>
      </c>
      <c r="G48" s="45" t="str">
        <f>VLOOKUP(E48,SHEET!$B$1:$E$375,3,FALSE)</f>
        <v>PVD BK CASE / PVD BK RING , BLK DIAL</v>
      </c>
      <c r="I48" s="130">
        <v>7</v>
      </c>
      <c r="J48" s="126"/>
      <c r="K48" s="126"/>
      <c r="L48" s="126"/>
      <c r="M48" s="126"/>
      <c r="N48" s="126"/>
      <c r="O48" s="127"/>
      <c r="P48" s="127"/>
      <c r="R48" s="132"/>
    </row>
    <row r="49" spans="1:18">
      <c r="A49" s="86"/>
      <c r="B49" s="87">
        <v>6</v>
      </c>
      <c r="C49" s="88" t="s">
        <v>167</v>
      </c>
      <c r="D49" s="89">
        <v>6</v>
      </c>
      <c r="E49" s="90" t="s">
        <v>39</v>
      </c>
      <c r="F49" s="45" t="str">
        <f>VLOOKUP(E49,SHEET!B24:F398,5,FALSE)</f>
        <v>LEATHER</v>
      </c>
      <c r="G49" s="45" t="str">
        <f>VLOOKUP(E49,SHEET!$B$1:$E$375,3,FALSE)</f>
        <v>SS CASE /PVD BK RING , BLK DIAL</v>
      </c>
      <c r="I49" s="130">
        <v>19</v>
      </c>
      <c r="J49" s="126">
        <v>41.7</v>
      </c>
      <c r="K49" s="126"/>
      <c r="L49" s="126">
        <v>32</v>
      </c>
      <c r="M49" s="126"/>
      <c r="N49" s="126">
        <v>47</v>
      </c>
      <c r="O49" s="127"/>
      <c r="P49" s="127">
        <v>18</v>
      </c>
      <c r="R49" s="132"/>
    </row>
    <row r="50" spans="1:18">
      <c r="A50" s="86"/>
      <c r="B50" s="87"/>
      <c r="C50" s="88"/>
      <c r="D50" s="89"/>
      <c r="E50" s="90" t="s">
        <v>41</v>
      </c>
      <c r="F50" s="45" t="str">
        <f>VLOOKUP(E50,SHEET!B25:F399,5,FALSE)</f>
        <v>LEATHER</v>
      </c>
      <c r="G50" s="45" t="str">
        <f>VLOOKUP(E50,SHEET!$B$1:$E$375,3,FALSE)</f>
        <v>PVD BK CASE / PVD GD/PVD BLK/SS RING , BLK DIAL</v>
      </c>
      <c r="I50" s="130">
        <v>8</v>
      </c>
      <c r="J50" s="126"/>
      <c r="K50" s="126"/>
      <c r="L50" s="126"/>
      <c r="M50" s="126"/>
      <c r="N50" s="126"/>
      <c r="O50" s="127"/>
      <c r="P50" s="127"/>
      <c r="R50" s="132"/>
    </row>
    <row r="51" spans="1:18">
      <c r="A51" s="86"/>
      <c r="B51" s="87"/>
      <c r="C51" s="88"/>
      <c r="D51" s="89"/>
      <c r="E51" s="90" t="s">
        <v>42</v>
      </c>
      <c r="F51" s="45" t="str">
        <f>VLOOKUP(E51,SHEET!B26:F400,5,FALSE)</f>
        <v>METAL</v>
      </c>
      <c r="G51" s="45" t="str">
        <f>VLOOKUP(E51,SHEET!$B$1:$E$375,3,FALSE)</f>
        <v>SS CASE / PVD BK RING , BLK DIAL</v>
      </c>
      <c r="I51" s="130">
        <v>44</v>
      </c>
      <c r="J51" s="126"/>
      <c r="K51" s="126"/>
      <c r="L51" s="126"/>
      <c r="M51" s="126"/>
      <c r="N51" s="126"/>
      <c r="O51" s="127"/>
      <c r="P51" s="127"/>
      <c r="R51" s="132"/>
    </row>
    <row r="52" spans="1:18">
      <c r="A52" s="86"/>
      <c r="B52" s="87"/>
      <c r="C52" s="88"/>
      <c r="D52" s="89"/>
      <c r="E52" s="90" t="s">
        <v>43</v>
      </c>
      <c r="F52" s="45" t="str">
        <f>VLOOKUP(E52,SHEET!B27:F401,5,FALSE)</f>
        <v>METAL</v>
      </c>
      <c r="G52" s="45" t="str">
        <f>VLOOKUP(E52,SHEET!$B$1:$E$375,3,FALSE)</f>
        <v>SS CASE / PVD BR RING </v>
      </c>
      <c r="I52" s="130">
        <v>5</v>
      </c>
      <c r="J52" s="126"/>
      <c r="K52" s="126"/>
      <c r="L52" s="126"/>
      <c r="M52" s="126"/>
      <c r="N52" s="126"/>
      <c r="O52" s="127"/>
      <c r="P52" s="127"/>
      <c r="R52" s="132"/>
    </row>
    <row r="53" spans="1:18">
      <c r="A53" s="86"/>
      <c r="B53" s="87"/>
      <c r="C53" s="88"/>
      <c r="D53" s="89"/>
      <c r="E53" s="90" t="s">
        <v>44</v>
      </c>
      <c r="F53" s="45" t="str">
        <f>VLOOKUP(E53,SHEET!B28:F402,5,FALSE)</f>
        <v>METAL</v>
      </c>
      <c r="G53" s="45" t="str">
        <f>VLOOKUP(E53,SHEET!$B$1:$E$375,3,FALSE)</f>
        <v>PVD GD CASE / PVD BK RING , BLK DIAL</v>
      </c>
      <c r="I53" s="130">
        <v>3</v>
      </c>
      <c r="J53" s="126"/>
      <c r="K53" s="126"/>
      <c r="L53" s="126"/>
      <c r="M53" s="126"/>
      <c r="N53" s="126"/>
      <c r="O53" s="127"/>
      <c r="P53" s="127"/>
      <c r="R53" s="132"/>
    </row>
    <row r="54" spans="1:18">
      <c r="A54" s="86"/>
      <c r="B54" s="87"/>
      <c r="C54" s="88"/>
      <c r="D54" s="89"/>
      <c r="E54" s="90" t="s">
        <v>45</v>
      </c>
      <c r="F54" s="45" t="str">
        <f>VLOOKUP(E54,SHEET!B29:F403,5,FALSE)</f>
        <v>METAL</v>
      </c>
      <c r="G54" s="45" t="str">
        <f>VLOOKUP(E54,SHEET!$B$1:$E$375,3,FALSE)</f>
        <v>PVD RG CASE / PVD BK RING , SILVER DIAL</v>
      </c>
      <c r="I54" s="130">
        <v>11</v>
      </c>
      <c r="J54" s="126"/>
      <c r="K54" s="126"/>
      <c r="L54" s="126"/>
      <c r="M54" s="126"/>
      <c r="N54" s="126"/>
      <c r="O54" s="127"/>
      <c r="P54" s="127"/>
      <c r="R54" s="132"/>
    </row>
    <row r="55" spans="1:18">
      <c r="A55" s="86"/>
      <c r="B55" s="87"/>
      <c r="C55" s="88"/>
      <c r="D55" s="89"/>
      <c r="E55" s="90" t="s">
        <v>46</v>
      </c>
      <c r="F55" s="45" t="str">
        <f>VLOOKUP(E55,SHEET!B30:F404,5,FALSE)</f>
        <v>METAL</v>
      </c>
      <c r="G55" s="45" t="str">
        <f>VLOOKUP(E55,SHEET!$B$1:$E$375,3,FALSE)</f>
        <v>PVD RG CASE / PVD BK RING , BLK DIAL</v>
      </c>
      <c r="I55" s="130">
        <v>9</v>
      </c>
      <c r="J55" s="126"/>
      <c r="K55" s="126"/>
      <c r="L55" s="126"/>
      <c r="M55" s="126"/>
      <c r="N55" s="126"/>
      <c r="O55" s="127"/>
      <c r="P55" s="127"/>
      <c r="R55" s="132"/>
    </row>
    <row r="56" spans="1:18">
      <c r="A56" s="86"/>
      <c r="B56" s="87"/>
      <c r="C56" s="88"/>
      <c r="D56" s="89"/>
      <c r="E56" s="90" t="s">
        <v>52</v>
      </c>
      <c r="F56" s="45" t="str">
        <f>VLOOKUP(E56,SHEET!B31:F405,5,FALSE)</f>
        <v>SILICON</v>
      </c>
      <c r="G56" s="45" t="str">
        <f>VLOOKUP(E56,SHEET!$B$1:$E$375,3,FALSE)</f>
        <v>SS CASE / PVD BR RING </v>
      </c>
      <c r="I56" s="130">
        <v>1</v>
      </c>
      <c r="J56" s="126"/>
      <c r="K56" s="126"/>
      <c r="L56" s="126"/>
      <c r="M56" s="126"/>
      <c r="N56" s="126"/>
      <c r="O56" s="127"/>
      <c r="P56" s="127"/>
      <c r="R56" s="132"/>
    </row>
    <row r="57" spans="1:18">
      <c r="A57" s="86"/>
      <c r="B57" s="87">
        <v>7</v>
      </c>
      <c r="C57" s="88" t="s">
        <v>167</v>
      </c>
      <c r="D57" s="89">
        <v>7</v>
      </c>
      <c r="E57" s="90" t="s">
        <v>47</v>
      </c>
      <c r="F57" s="45" t="str">
        <f>VLOOKUP(E57,SHEET!B32:F406,5,FALSE)</f>
        <v>METAL</v>
      </c>
      <c r="G57" s="45" t="str">
        <f>VLOOKUP(E57,SHEET!$B$1:$E$375,3,FALSE)</f>
        <v>PVD BK CASE / PVD BK RING , BLK DIAL</v>
      </c>
      <c r="I57" s="130">
        <v>2</v>
      </c>
      <c r="J57" s="126">
        <v>41.7</v>
      </c>
      <c r="K57" s="126"/>
      <c r="L57" s="126">
        <v>32</v>
      </c>
      <c r="M57" s="126"/>
      <c r="N57" s="126">
        <v>47</v>
      </c>
      <c r="O57" s="127"/>
      <c r="P57" s="127">
        <v>18</v>
      </c>
      <c r="R57" s="132"/>
    </row>
    <row r="58" spans="1:18">
      <c r="A58" s="86"/>
      <c r="B58" s="87"/>
      <c r="C58" s="88"/>
      <c r="D58" s="89"/>
      <c r="E58" s="90" t="s">
        <v>48</v>
      </c>
      <c r="F58" s="45" t="str">
        <f>VLOOKUP(E58,SHEET!B33:F407,5,FALSE)</f>
        <v>SILICON</v>
      </c>
      <c r="G58" s="45" t="str">
        <f>VLOOKUP(E58,SHEET!$B$1:$E$375,3,FALSE)</f>
        <v>SS CASE / SS RING , WHT DIAL</v>
      </c>
      <c r="I58" s="130">
        <v>12</v>
      </c>
      <c r="J58" s="126"/>
      <c r="K58" s="126"/>
      <c r="L58" s="126"/>
      <c r="M58" s="126"/>
      <c r="N58" s="126"/>
      <c r="O58" s="127"/>
      <c r="P58" s="127"/>
      <c r="R58" s="132"/>
    </row>
    <row r="59" spans="1:18">
      <c r="A59" s="86"/>
      <c r="B59" s="87"/>
      <c r="C59" s="88"/>
      <c r="D59" s="89"/>
      <c r="E59" s="90" t="s">
        <v>49</v>
      </c>
      <c r="F59" s="45" t="str">
        <f>VLOOKUP(E59,SHEET!B34:F408,5,FALSE)</f>
        <v>SILICON</v>
      </c>
      <c r="G59" s="45" t="str">
        <f>VLOOKUP(E59,SHEET!$B$1:$E$375,3,FALSE)</f>
        <v>SS CASE / PVD BK RING , WHT DIAL</v>
      </c>
      <c r="I59" s="130">
        <v>2</v>
      </c>
      <c r="J59" s="126"/>
      <c r="K59" s="126"/>
      <c r="L59" s="126"/>
      <c r="M59" s="126"/>
      <c r="N59" s="126"/>
      <c r="O59" s="127"/>
      <c r="P59" s="127"/>
      <c r="R59" s="132"/>
    </row>
    <row r="60" spans="1:18">
      <c r="A60" s="86"/>
      <c r="B60" s="87"/>
      <c r="C60" s="88"/>
      <c r="D60" s="89"/>
      <c r="E60" s="90" t="s">
        <v>50</v>
      </c>
      <c r="F60" s="45" t="str">
        <f>VLOOKUP(E60,SHEET!B35:F409,5,FALSE)</f>
        <v>SILICON</v>
      </c>
      <c r="G60" s="45" t="str">
        <f>VLOOKUP(E60,SHEET!$B$1:$E$375,3,FALSE)</f>
        <v>SS CASE / PVD BK RING , BLK DIAL</v>
      </c>
      <c r="I60" s="131">
        <v>19</v>
      </c>
      <c r="J60" s="126"/>
      <c r="K60" s="126"/>
      <c r="L60" s="126"/>
      <c r="M60" s="126"/>
      <c r="N60" s="126"/>
      <c r="O60" s="127"/>
      <c r="P60" s="127"/>
      <c r="R60" s="132"/>
    </row>
    <row r="61" spans="1:18">
      <c r="A61" s="86"/>
      <c r="B61" s="87"/>
      <c r="C61" s="88"/>
      <c r="D61" s="89"/>
      <c r="E61" s="90" t="s">
        <v>51</v>
      </c>
      <c r="F61" s="45" t="str">
        <f>VLOOKUP(E61,SHEET!B36:F410,5,FALSE)</f>
        <v>SILICON</v>
      </c>
      <c r="G61" s="45" t="str">
        <f>VLOOKUP(E61,SHEET!$B$1:$E$375,3,FALSE)</f>
        <v>SS CASE / PVD GD RING , SILVER DIAL</v>
      </c>
      <c r="I61" s="130">
        <v>11</v>
      </c>
      <c r="J61" s="126"/>
      <c r="K61" s="126"/>
      <c r="L61" s="126"/>
      <c r="M61" s="126"/>
      <c r="N61" s="126"/>
      <c r="O61" s="127"/>
      <c r="P61" s="127"/>
      <c r="R61" s="132"/>
    </row>
    <row r="62" spans="1:18">
      <c r="A62" s="86"/>
      <c r="B62" s="87"/>
      <c r="C62" s="88"/>
      <c r="D62" s="89"/>
      <c r="E62" s="90" t="s">
        <v>53</v>
      </c>
      <c r="F62" s="45" t="str">
        <f>VLOOKUP(E62,SHEET!B37:F411,5,FALSE)</f>
        <v>SILICON</v>
      </c>
      <c r="G62" s="45" t="str">
        <f>VLOOKUP(E62,SHEET!$B$1:$E$375,3,FALSE)</f>
        <v>PVD GD CASE / PVD GD/PVD BK RING , GOLD DIAL</v>
      </c>
      <c r="I62" s="130">
        <v>21</v>
      </c>
      <c r="J62" s="126"/>
      <c r="K62" s="126"/>
      <c r="L62" s="126"/>
      <c r="M62" s="126"/>
      <c r="N62" s="126"/>
      <c r="O62" s="127"/>
      <c r="P62" s="127"/>
      <c r="R62" s="132"/>
    </row>
    <row r="63" spans="1:18">
      <c r="A63" s="86"/>
      <c r="B63" s="87"/>
      <c r="C63" s="88"/>
      <c r="D63" s="89"/>
      <c r="E63" s="90" t="s">
        <v>54</v>
      </c>
      <c r="F63" s="45" t="str">
        <f>VLOOKUP(E63,SHEET!B38:F412,5,FALSE)</f>
        <v>SILICON</v>
      </c>
      <c r="G63" s="45" t="str">
        <f>VLOOKUP(E63,SHEET!$B$1:$E$375,3,FALSE)</f>
        <v>PVD BK CASE / PVD BK RING , BLK DIAL</v>
      </c>
      <c r="I63" s="130">
        <v>3</v>
      </c>
      <c r="J63" s="126"/>
      <c r="K63" s="126"/>
      <c r="L63" s="126"/>
      <c r="M63" s="126"/>
      <c r="N63" s="126"/>
      <c r="O63" s="127"/>
      <c r="P63" s="127"/>
      <c r="R63" s="132"/>
    </row>
    <row r="64" spans="1:18">
      <c r="A64" s="86"/>
      <c r="B64" s="87"/>
      <c r="C64" s="88"/>
      <c r="D64" s="89"/>
      <c r="E64" s="90" t="s">
        <v>55</v>
      </c>
      <c r="F64" s="45" t="str">
        <f>VLOOKUP(E64,SHEET!B39:F413,5,FALSE)</f>
        <v>SILICON</v>
      </c>
      <c r="G64" s="45" t="str">
        <f>VLOOKUP(E64,SHEET!$B$1:$E$375,3,FALSE)</f>
        <v>PVD BK CASE / PVD GD/PVD BLK/SS RING , BLK DIAL</v>
      </c>
      <c r="I64" s="130">
        <v>9</v>
      </c>
      <c r="R64" s="132"/>
    </row>
    <row r="65" spans="1:18">
      <c r="A65" s="86"/>
      <c r="B65" s="87"/>
      <c r="C65" s="88"/>
      <c r="D65" s="89"/>
      <c r="E65" s="90" t="s">
        <v>56</v>
      </c>
      <c r="F65" s="45" t="str">
        <f>VLOOKUP(E65,SHEET!B40:F414,5,FALSE)</f>
        <v>SILICON</v>
      </c>
      <c r="G65" s="45" t="str">
        <f>VLOOKUP(E65,SHEET!$B$1:$E$375,3,FALSE)</f>
        <v>PVD BK CASE / PVD RG RING , BLK DIAL</v>
      </c>
      <c r="I65" s="130">
        <v>1</v>
      </c>
      <c r="J65" s="126"/>
      <c r="K65" s="126"/>
      <c r="L65" s="126"/>
      <c r="M65" s="126"/>
      <c r="N65" s="126"/>
      <c r="O65" s="127"/>
      <c r="P65" s="127"/>
      <c r="R65" s="132"/>
    </row>
    <row r="66" spans="1:18">
      <c r="A66" s="86"/>
      <c r="B66" s="87"/>
      <c r="C66" s="88"/>
      <c r="D66" s="89"/>
      <c r="E66" s="46" t="s">
        <v>57</v>
      </c>
      <c r="F66" s="45" t="str">
        <f>VLOOKUP(E66,SHEET!B41:F415,5,FALSE)</f>
        <v>SILICON</v>
      </c>
      <c r="G66" s="45" t="str">
        <f>VLOOKUP(E66,SHEET!$B$1:$E$375,3,FALSE)</f>
        <v>SS CASE/ SS RING ,WHT DIAL</v>
      </c>
      <c r="I66" s="130">
        <v>1</v>
      </c>
      <c r="J66" s="126"/>
      <c r="K66" s="126"/>
      <c r="L66" s="126"/>
      <c r="M66" s="126"/>
      <c r="N66" s="126"/>
      <c r="O66" s="127"/>
      <c r="P66" s="127"/>
      <c r="R66" s="132"/>
    </row>
    <row r="67" spans="1:18">
      <c r="A67" s="86"/>
      <c r="B67" s="87"/>
      <c r="C67" s="88"/>
      <c r="D67" s="89"/>
      <c r="E67" s="46" t="s">
        <v>62</v>
      </c>
      <c r="F67" s="45" t="str">
        <f>VLOOKUP(E67,SHEET!B42:F416,5,FALSE)</f>
        <v>SILICON</v>
      </c>
      <c r="G67" s="45" t="str">
        <f>VLOOKUP(E67,SHEET!$B$1:$E$375,3,FALSE)</f>
        <v>SS CASE/ RG RING ,SILVER DIAL</v>
      </c>
      <c r="I67" s="130">
        <v>1</v>
      </c>
      <c r="J67" s="126"/>
      <c r="K67" s="126"/>
      <c r="L67" s="126"/>
      <c r="M67" s="126"/>
      <c r="N67" s="126"/>
      <c r="O67" s="127"/>
      <c r="P67" s="127"/>
      <c r="R67" s="132"/>
    </row>
    <row r="68" spans="1:18">
      <c r="A68" s="86"/>
      <c r="B68" s="87"/>
      <c r="C68" s="88"/>
      <c r="D68" s="89"/>
      <c r="E68" s="46" t="s">
        <v>64</v>
      </c>
      <c r="F68" s="45" t="str">
        <f>VLOOKUP(E68,SHEET!B43:F417,5,FALSE)</f>
        <v>SILICON</v>
      </c>
      <c r="G68" s="45" t="str">
        <f>VLOOKUP(E68,SHEET!$B$1:$E$375,3,FALSE)</f>
        <v>PVD GD CASE/ BK RING ,GOLD DIAL</v>
      </c>
      <c r="I68" s="130">
        <v>5</v>
      </c>
      <c r="J68" s="126"/>
      <c r="K68" s="126"/>
      <c r="L68" s="126"/>
      <c r="M68" s="126"/>
      <c r="N68" s="126"/>
      <c r="O68" s="127"/>
      <c r="P68" s="127"/>
      <c r="R68" s="132"/>
    </row>
    <row r="69" spans="1:18">
      <c r="A69" s="86"/>
      <c r="B69" s="87"/>
      <c r="C69" s="88"/>
      <c r="D69" s="89"/>
      <c r="E69" s="46" t="s">
        <v>66</v>
      </c>
      <c r="F69" s="45" t="str">
        <f>VLOOKUP(E69,SHEET!B44:F418,5,FALSE)</f>
        <v>SILICON</v>
      </c>
      <c r="G69" s="45" t="str">
        <f>VLOOKUP(E69,SHEET!$B$1:$E$375,3,FALSE)</f>
        <v>PVD GD CASE/ BK RING ,BLK DIAL</v>
      </c>
      <c r="I69" s="130">
        <v>2</v>
      </c>
      <c r="J69" s="126"/>
      <c r="K69" s="126"/>
      <c r="L69" s="126"/>
      <c r="M69" s="126"/>
      <c r="N69" s="126"/>
      <c r="O69" s="127"/>
      <c r="P69" s="127"/>
      <c r="R69" s="132"/>
    </row>
    <row r="70" spans="1:18">
      <c r="A70" s="86"/>
      <c r="B70" s="87"/>
      <c r="C70" s="88"/>
      <c r="D70" s="89"/>
      <c r="E70" s="46" t="s">
        <v>68</v>
      </c>
      <c r="F70" s="45" t="str">
        <f>VLOOKUP(E70,SHEET!B45:F419,5,FALSE)</f>
        <v>SILICON</v>
      </c>
      <c r="G70" s="45" t="str">
        <f>VLOOKUP(E70,SHEET!$B$1:$E$375,3,FALSE)</f>
        <v>PVD GD CASE/ BROWN RING ,BROWN DIAL</v>
      </c>
      <c r="I70" s="130">
        <v>2</v>
      </c>
      <c r="J70" s="126"/>
      <c r="K70" s="126"/>
      <c r="L70" s="126"/>
      <c r="M70" s="126"/>
      <c r="N70" s="126"/>
      <c r="O70" s="127"/>
      <c r="P70" s="127"/>
      <c r="R70" s="132"/>
    </row>
    <row r="71" spans="1:18">
      <c r="A71" s="86"/>
      <c r="B71" s="87"/>
      <c r="C71" s="88"/>
      <c r="D71" s="89"/>
      <c r="E71" s="46" t="s">
        <v>70</v>
      </c>
      <c r="F71" s="45" t="str">
        <f>VLOOKUP(E71,SHEET!B46:F420,5,FALSE)</f>
        <v>SILICON</v>
      </c>
      <c r="G71" s="45" t="str">
        <f>VLOOKUP(E71,SHEET!$B$1:$E$375,3,FALSE)</f>
        <v>PVD RG CASE/ BLK RING ,SILVER DIAL</v>
      </c>
      <c r="I71" s="130">
        <v>3</v>
      </c>
      <c r="J71" s="126"/>
      <c r="K71" s="126"/>
      <c r="L71" s="126"/>
      <c r="M71" s="126"/>
      <c r="N71" s="126"/>
      <c r="O71" s="127"/>
      <c r="P71" s="127"/>
      <c r="R71" s="132"/>
    </row>
    <row r="72" spans="1:18">
      <c r="A72" s="86"/>
      <c r="B72" s="87"/>
      <c r="C72" s="88"/>
      <c r="D72" s="89"/>
      <c r="E72" s="133" t="s">
        <v>72</v>
      </c>
      <c r="F72" s="1" t="str">
        <f>VLOOKUP(E72,SHEET!B47:F421,5,FALSE)</f>
        <v>SILICON</v>
      </c>
      <c r="G72" s="45" t="str">
        <f>VLOOKUP(E72,SHEET!$B$1:$E$375,3,FALSE)</f>
        <v>PVD  BLK CASE/ GD RING ,GOLD DIAL</v>
      </c>
      <c r="I72" s="130">
        <v>5</v>
      </c>
      <c r="J72" s="126"/>
      <c r="K72" s="126"/>
      <c r="L72" s="126"/>
      <c r="M72" s="126"/>
      <c r="N72" s="126"/>
      <c r="O72" s="127"/>
      <c r="P72" s="127"/>
      <c r="R72" s="132"/>
    </row>
    <row r="73" spans="1:18">
      <c r="A73" s="86"/>
      <c r="B73" s="87"/>
      <c r="C73" s="88"/>
      <c r="D73" s="89"/>
      <c r="E73" s="22" t="s">
        <v>76</v>
      </c>
      <c r="F73" s="1" t="str">
        <f>VLOOKUP(E73,SHEET!B48:F422,5,FALSE)</f>
        <v>SILICON</v>
      </c>
      <c r="G73" s="45" t="str">
        <f>VLOOKUP(E73,SHEET!$B$1:$E$375,3,FALSE)</f>
        <v>PVD  BLK CASE/ RG RING ,BLK DIAL</v>
      </c>
      <c r="I73" s="130">
        <v>1</v>
      </c>
      <c r="J73" s="126"/>
      <c r="K73" s="126"/>
      <c r="L73" s="126"/>
      <c r="M73" s="126"/>
      <c r="N73" s="126"/>
      <c r="O73" s="127"/>
      <c r="P73" s="127"/>
      <c r="R73" s="132"/>
    </row>
    <row r="74" spans="1:18">
      <c r="A74" s="86"/>
      <c r="B74" s="87">
        <v>8</v>
      </c>
      <c r="C74" s="88" t="s">
        <v>167</v>
      </c>
      <c r="D74" s="89">
        <v>8</v>
      </c>
      <c r="E74" s="22" t="s">
        <v>74</v>
      </c>
      <c r="F74" s="1" t="str">
        <f>VLOOKUP(E74,SHEET!B49:F423,5,FALSE)</f>
        <v>SILICON</v>
      </c>
      <c r="G74" s="45" t="str">
        <f>VLOOKUP(E74,SHEET!$B$1:$E$375,3,FALSE)</f>
        <v>PVD  BLK CASE/ GD RING ,BLK DIAL</v>
      </c>
      <c r="I74" s="130">
        <v>6</v>
      </c>
      <c r="J74" s="126">
        <v>41.7</v>
      </c>
      <c r="K74" s="126"/>
      <c r="L74" s="126">
        <v>32</v>
      </c>
      <c r="M74" s="126"/>
      <c r="N74" s="126">
        <v>47</v>
      </c>
      <c r="O74" s="127"/>
      <c r="P74" s="127">
        <v>16</v>
      </c>
      <c r="R74" s="132"/>
    </row>
    <row r="75" spans="1:18">
      <c r="A75" s="86"/>
      <c r="B75" s="87"/>
      <c r="C75" s="88"/>
      <c r="D75" s="89"/>
      <c r="E75" s="134" t="s">
        <v>78</v>
      </c>
      <c r="F75" s="1" t="str">
        <f>VLOOKUP(E75,SHEET!B50:F424,5,FALSE)</f>
        <v>LEATHER</v>
      </c>
      <c r="G75" s="45" t="str">
        <f>VLOOKUP(E75,SHEET!$B$1:$E$375,3,FALSE)</f>
        <v>PVD BR CASE / RING W/24 SQUARE STONES </v>
      </c>
      <c r="I75" s="130">
        <v>10</v>
      </c>
      <c r="J75" s="126"/>
      <c r="K75" s="126"/>
      <c r="L75" s="126"/>
      <c r="M75" s="126"/>
      <c r="N75" s="126"/>
      <c r="O75" s="127"/>
      <c r="P75" s="127"/>
      <c r="R75" s="132"/>
    </row>
    <row r="76" spans="1:18">
      <c r="A76" s="86"/>
      <c r="B76" s="87"/>
      <c r="C76" s="88"/>
      <c r="D76" s="89"/>
      <c r="E76" s="46" t="s">
        <v>80</v>
      </c>
      <c r="F76" s="45" t="str">
        <f>VLOOKUP(E76,SHEET!B51:F425,5,FALSE)</f>
        <v>SILICON</v>
      </c>
      <c r="G76" s="45" t="str">
        <f>VLOOKUP(E76,SHEET!$B$1:$E$375,3,FALSE)</f>
        <v>PVD BR CASE / RING W/24 SQUARE STONES </v>
      </c>
      <c r="I76" s="130">
        <v>9</v>
      </c>
      <c r="J76" s="126"/>
      <c r="K76" s="126"/>
      <c r="L76" s="126"/>
      <c r="M76" s="126"/>
      <c r="N76" s="126"/>
      <c r="O76" s="127"/>
      <c r="P76" s="127"/>
      <c r="R76" s="132"/>
    </row>
    <row r="77" spans="1:18">
      <c r="A77" s="86"/>
      <c r="B77" s="87"/>
      <c r="C77" s="88"/>
      <c r="D77" s="89"/>
      <c r="E77" s="46" t="s">
        <v>82</v>
      </c>
      <c r="F77" s="45" t="str">
        <f>VLOOKUP(E77,SHEET!B52:F426,5,FALSE)</f>
        <v>LEATHER</v>
      </c>
      <c r="G77" s="45" t="str">
        <f>VLOOKUP(E77,SHEET!$B$1:$E$375,3,FALSE)</f>
        <v>PVD BLK CASE / RING </v>
      </c>
      <c r="I77" s="130">
        <v>3</v>
      </c>
      <c r="J77" s="126"/>
      <c r="K77" s="126"/>
      <c r="L77" s="126"/>
      <c r="M77" s="126"/>
      <c r="N77" s="126"/>
      <c r="O77" s="127"/>
      <c r="P77" s="127"/>
      <c r="R77" s="132"/>
    </row>
    <row r="78" spans="1:18">
      <c r="A78" s="86"/>
      <c r="B78" s="87"/>
      <c r="C78" s="88"/>
      <c r="D78" s="89"/>
      <c r="E78" s="46" t="s">
        <v>85</v>
      </c>
      <c r="F78" s="45" t="str">
        <f>VLOOKUP(E78,SHEET!B53:F427,5,FALSE)</f>
        <v>LEATHER</v>
      </c>
      <c r="G78" s="45" t="str">
        <f>VLOOKUP(E78,SHEET!$B$1:$E$375,3,FALSE)</f>
        <v>PVD BR CASE / RING </v>
      </c>
      <c r="I78" s="130">
        <v>7</v>
      </c>
      <c r="J78" s="126"/>
      <c r="K78" s="126"/>
      <c r="L78" s="126"/>
      <c r="M78" s="126"/>
      <c r="N78" s="126"/>
      <c r="O78" s="127"/>
      <c r="P78" s="127"/>
      <c r="R78" s="132"/>
    </row>
    <row r="79" spans="1:18">
      <c r="A79" s="86"/>
      <c r="B79" s="87"/>
      <c r="C79" s="88"/>
      <c r="D79" s="89"/>
      <c r="E79" s="46" t="s">
        <v>87</v>
      </c>
      <c r="F79" s="45" t="str">
        <f>VLOOKUP(E79,SHEET!B54:F428,5,FALSE)</f>
        <v>METAL</v>
      </c>
      <c r="G79" s="45" t="str">
        <f>VLOOKUP(E79,SHEET!$B$1:$E$375,3,FALSE)</f>
        <v>PVD BR CASE / RING </v>
      </c>
      <c r="I79" s="130">
        <v>14</v>
      </c>
      <c r="J79" s="126"/>
      <c r="K79" s="126"/>
      <c r="L79" s="126"/>
      <c r="M79" s="126"/>
      <c r="N79" s="126"/>
      <c r="O79" s="127"/>
      <c r="P79" s="127"/>
      <c r="R79" s="132"/>
    </row>
    <row r="80" spans="1:18">
      <c r="A80" s="86"/>
      <c r="B80" s="87"/>
      <c r="C80" s="88"/>
      <c r="D80" s="89"/>
      <c r="E80" s="90" t="s">
        <v>89</v>
      </c>
      <c r="F80" s="45" t="str">
        <f>VLOOKUP(E80,SHEET!B55:F429,5,FALSE)</f>
        <v>LEATHER</v>
      </c>
      <c r="G80" s="45" t="str">
        <f>VLOOKUP(E80,SHEET!$B$1:$E$375,3,FALSE)</f>
        <v>SS CASE / SS RING , WHT DIAL</v>
      </c>
      <c r="I80" s="130">
        <v>36</v>
      </c>
      <c r="J80" s="126"/>
      <c r="K80" s="126"/>
      <c r="L80" s="126"/>
      <c r="M80" s="126"/>
      <c r="N80" s="126"/>
      <c r="O80" s="127"/>
      <c r="P80" s="127"/>
      <c r="R80" s="132"/>
    </row>
    <row r="81" spans="1:18">
      <c r="A81" s="86"/>
      <c r="B81" s="87"/>
      <c r="C81" s="88"/>
      <c r="D81" s="89"/>
      <c r="E81" s="90" t="s">
        <v>91</v>
      </c>
      <c r="F81" s="45" t="str">
        <f>VLOOKUP(E81,SHEET!B56:F430,5,FALSE)</f>
        <v>LEATHER</v>
      </c>
      <c r="G81" s="45" t="str">
        <f>VLOOKUP(E81,SHEET!$B$1:$E$375,3,FALSE)</f>
        <v>SS CASE / PVD RG RING , WHT DIAL</v>
      </c>
      <c r="I81" s="130">
        <v>15</v>
      </c>
      <c r="J81" s="126"/>
      <c r="K81" s="126"/>
      <c r="L81" s="126"/>
      <c r="M81" s="126"/>
      <c r="N81" s="126"/>
      <c r="O81" s="127"/>
      <c r="P81" s="127"/>
      <c r="R81" s="132"/>
    </row>
    <row r="82" spans="1:18">
      <c r="A82" s="86"/>
      <c r="B82" s="87">
        <v>9</v>
      </c>
      <c r="C82" s="88" t="s">
        <v>167</v>
      </c>
      <c r="D82" s="89">
        <v>9</v>
      </c>
      <c r="E82" s="90" t="s">
        <v>90</v>
      </c>
      <c r="F82" s="45" t="str">
        <f>VLOOKUP(E82,SHEET!B57:F431,5,FALSE)</f>
        <v>LEATHER</v>
      </c>
      <c r="G82" s="45" t="str">
        <f>VLOOKUP(E82,SHEET!$B$1:$E$375,3,FALSE)</f>
        <v>SS CASE / PVD BK RING , BLACK DIAL</v>
      </c>
      <c r="I82" s="130">
        <v>19</v>
      </c>
      <c r="J82" s="126">
        <v>41.7</v>
      </c>
      <c r="K82" s="126"/>
      <c r="L82" s="126">
        <v>32</v>
      </c>
      <c r="M82" s="126"/>
      <c r="N82" s="126">
        <v>47</v>
      </c>
      <c r="O82" s="127"/>
      <c r="P82" s="127">
        <v>16.5</v>
      </c>
      <c r="R82" s="132"/>
    </row>
    <row r="83" spans="1:18">
      <c r="A83" s="86"/>
      <c r="B83" s="87"/>
      <c r="C83" s="88"/>
      <c r="D83" s="89"/>
      <c r="E83" s="90" t="s">
        <v>92</v>
      </c>
      <c r="F83" s="45" t="str">
        <f>VLOOKUP(E83,SHEET!B58:F432,5,FALSE)</f>
        <v>LEATHER</v>
      </c>
      <c r="G83" s="45" t="str">
        <f>VLOOKUP(E83,SHEET!$B$1:$E$375,3,FALSE)</f>
        <v>SS CASE / PVD BR RING , SILVER DIAL</v>
      </c>
      <c r="I83" s="130">
        <v>4</v>
      </c>
      <c r="J83" s="126"/>
      <c r="K83" s="126"/>
      <c r="L83" s="126"/>
      <c r="M83" s="126"/>
      <c r="N83" s="126"/>
      <c r="O83" s="127"/>
      <c r="P83" s="127"/>
      <c r="R83" s="132"/>
    </row>
    <row r="84" spans="1:18">
      <c r="A84" s="86"/>
      <c r="B84" s="87"/>
      <c r="C84" s="88"/>
      <c r="D84" s="89"/>
      <c r="E84" s="90" t="s">
        <v>93</v>
      </c>
      <c r="F84" s="45" t="str">
        <f>VLOOKUP(E84,SHEET!B59:F433,5,FALSE)</f>
        <v>LEATHER</v>
      </c>
      <c r="G84" s="45" t="str">
        <f>VLOOKUP(E84,SHEET!$B$1:$E$375,3,FALSE)</f>
        <v>SS CASE / PVD BL RING , WHT DIAL</v>
      </c>
      <c r="I84" s="130">
        <v>1</v>
      </c>
      <c r="J84" s="126"/>
      <c r="K84" s="126"/>
      <c r="L84" s="126"/>
      <c r="M84" s="126"/>
      <c r="N84" s="126"/>
      <c r="O84" s="127"/>
      <c r="P84" s="127"/>
      <c r="R84" s="132"/>
    </row>
    <row r="85" spans="1:18">
      <c r="A85" s="86"/>
      <c r="B85" s="87"/>
      <c r="C85" s="88"/>
      <c r="D85" s="89"/>
      <c r="E85" s="90" t="s">
        <v>94</v>
      </c>
      <c r="F85" s="45" t="str">
        <f>VLOOKUP(E85,SHEET!B60:F434,5,FALSE)</f>
        <v>LEATHER</v>
      </c>
      <c r="G85" s="45" t="str">
        <f>VLOOKUP(E85,SHEET!$B$1:$E$375,3,FALSE)</f>
        <v>SS CASE &amp; SS RING / GREEN MARKING ON RING , WHT DIAL</v>
      </c>
      <c r="I85" s="130">
        <v>31</v>
      </c>
      <c r="J85" s="126"/>
      <c r="K85" s="126"/>
      <c r="L85" s="126"/>
      <c r="M85" s="126"/>
      <c r="N85" s="126"/>
      <c r="O85" s="127"/>
      <c r="P85" s="127"/>
      <c r="R85" s="132"/>
    </row>
    <row r="86" spans="1:18">
      <c r="A86" s="86"/>
      <c r="B86" s="87"/>
      <c r="C86" s="88"/>
      <c r="D86" s="89"/>
      <c r="E86" s="90" t="s">
        <v>95</v>
      </c>
      <c r="F86" s="45" t="str">
        <f>VLOOKUP(E86,SHEET!B61:F435,5,FALSE)</f>
        <v>LEATHER</v>
      </c>
      <c r="G86" s="45" t="str">
        <f>VLOOKUP(E86,SHEET!$B$1:$E$375,3,FALSE)</f>
        <v>PVD BK CASE / PVD BK RING , BLK DIAL</v>
      </c>
      <c r="I86" s="130">
        <v>7</v>
      </c>
      <c r="J86" s="126"/>
      <c r="K86" s="126"/>
      <c r="L86" s="126"/>
      <c r="M86" s="126"/>
      <c r="N86" s="126"/>
      <c r="O86" s="127"/>
      <c r="P86" s="127"/>
      <c r="R86" s="132"/>
    </row>
    <row r="87" spans="1:18">
      <c r="A87" s="86"/>
      <c r="B87" s="87"/>
      <c r="C87" s="88"/>
      <c r="D87" s="89"/>
      <c r="E87" s="90" t="s">
        <v>96</v>
      </c>
      <c r="F87" s="45" t="str">
        <f>VLOOKUP(E87,SHEET!B62:F436,5,FALSE)</f>
        <v>LEATHER</v>
      </c>
      <c r="G87" s="45" t="str">
        <f>VLOOKUP(E87,SHEET!$B$1:$E$375,3,FALSE)</f>
        <v>PVD RG CASE / PVD BK RING , WHT DIAL</v>
      </c>
      <c r="I87" s="130">
        <v>8</v>
      </c>
      <c r="J87" s="126"/>
      <c r="K87" s="126"/>
      <c r="L87" s="126"/>
      <c r="M87" s="126"/>
      <c r="N87" s="126"/>
      <c r="O87" s="127"/>
      <c r="P87" s="127"/>
      <c r="R87" s="132"/>
    </row>
    <row r="88" spans="1:18">
      <c r="A88" s="86"/>
      <c r="B88" s="87"/>
      <c r="C88" s="88"/>
      <c r="D88" s="89"/>
      <c r="E88" s="90" t="s">
        <v>97</v>
      </c>
      <c r="F88" s="45" t="str">
        <f>VLOOKUP(E88,SHEET!B63:F437,5,FALSE)</f>
        <v>METAL</v>
      </c>
      <c r="G88" s="45" t="str">
        <f>VLOOKUP(E88,SHEET!$B$1:$E$375,3,FALSE)</f>
        <v>SS CASE / SS RING , WHT DIAL</v>
      </c>
      <c r="I88" s="130">
        <v>22</v>
      </c>
      <c r="J88" s="126"/>
      <c r="K88" s="126"/>
      <c r="L88" s="126"/>
      <c r="M88" s="126"/>
      <c r="N88" s="126"/>
      <c r="O88" s="127"/>
      <c r="P88" s="127"/>
      <c r="R88" s="132"/>
    </row>
    <row r="89" spans="1:18">
      <c r="A89" s="86"/>
      <c r="B89" s="87"/>
      <c r="C89" s="88"/>
      <c r="D89" s="89"/>
      <c r="E89" s="90" t="s">
        <v>98</v>
      </c>
      <c r="F89" s="45" t="str">
        <f>VLOOKUP(E89,SHEET!B64:F438,5,FALSE)</f>
        <v>METAL</v>
      </c>
      <c r="G89" s="45" t="str">
        <f>VLOOKUP(E89,SHEET!$B$1:$E$375,3,FALSE)</f>
        <v>SS CASE / PVD BK RING , BLACK DIAL</v>
      </c>
      <c r="I89" s="130">
        <v>5</v>
      </c>
      <c r="J89" s="126"/>
      <c r="K89" s="126"/>
      <c r="L89" s="126"/>
      <c r="M89" s="126"/>
      <c r="N89" s="126"/>
      <c r="O89" s="127"/>
      <c r="P89" s="127"/>
      <c r="R89" s="132"/>
    </row>
    <row r="90" spans="1:18">
      <c r="A90" s="86"/>
      <c r="B90" s="87"/>
      <c r="C90" s="88"/>
      <c r="D90" s="89"/>
      <c r="E90" s="90" t="s">
        <v>102</v>
      </c>
      <c r="F90" s="45" t="str">
        <f>VLOOKUP(E90,SHEET!B65:F439,5,FALSE)</f>
        <v>METAL</v>
      </c>
      <c r="G90" s="45" t="str">
        <f>VLOOKUP(E90,SHEET!$B$1:$E$375,3,FALSE)</f>
        <v>SS CASE &amp;  RING / RED MARKING ON RING , WHT DIAL</v>
      </c>
      <c r="I90" s="130">
        <v>3</v>
      </c>
      <c r="J90" s="126"/>
      <c r="K90" s="126"/>
      <c r="L90" s="126"/>
      <c r="M90" s="126"/>
      <c r="N90" s="126"/>
      <c r="O90" s="127"/>
      <c r="P90" s="127"/>
      <c r="R90" s="132"/>
    </row>
    <row r="91" spans="1:18">
      <c r="A91" s="86"/>
      <c r="B91" s="87">
        <v>10</v>
      </c>
      <c r="C91" s="88" t="s">
        <v>167</v>
      </c>
      <c r="D91" s="89">
        <v>10</v>
      </c>
      <c r="E91" s="90" t="s">
        <v>99</v>
      </c>
      <c r="F91" s="45" t="str">
        <f>VLOOKUP(E91,SHEET!B66:F440,5,FALSE)</f>
        <v>METAL</v>
      </c>
      <c r="G91" s="45" t="str">
        <f>VLOOKUP(E91,SHEET!$B$1:$E$375,3,FALSE)</f>
        <v>SS CASE / PVD RG RING , WHT DIAL</v>
      </c>
      <c r="I91" s="130">
        <v>21</v>
      </c>
      <c r="J91" s="126">
        <v>41.7</v>
      </c>
      <c r="K91" s="126"/>
      <c r="L91" s="126">
        <v>32</v>
      </c>
      <c r="M91" s="126"/>
      <c r="N91" s="126">
        <v>47</v>
      </c>
      <c r="O91" s="127"/>
      <c r="P91" s="127">
        <v>17</v>
      </c>
      <c r="R91" s="132"/>
    </row>
    <row r="92" spans="1:18">
      <c r="A92" s="86"/>
      <c r="B92" s="87"/>
      <c r="C92" s="88"/>
      <c r="D92" s="89"/>
      <c r="E92" s="90" t="s">
        <v>100</v>
      </c>
      <c r="F92" s="45" t="str">
        <f>VLOOKUP(E92,SHEET!B67:F441,5,FALSE)</f>
        <v>METAL</v>
      </c>
      <c r="G92" s="45" t="str">
        <f>VLOOKUP(E92,SHEET!$B$1:$E$375,3,FALSE)</f>
        <v>SS CASE / PVD BR RING , SILVER DIAL</v>
      </c>
      <c r="I92" s="130">
        <v>12</v>
      </c>
      <c r="J92" s="126"/>
      <c r="K92" s="126"/>
      <c r="L92" s="126"/>
      <c r="M92" s="126"/>
      <c r="N92" s="126"/>
      <c r="O92" s="127"/>
      <c r="P92" s="127"/>
      <c r="R92" s="132"/>
    </row>
    <row r="93" spans="1:18">
      <c r="A93" s="86"/>
      <c r="B93" s="87"/>
      <c r="C93" s="88"/>
      <c r="D93" s="89"/>
      <c r="E93" s="90" t="s">
        <v>101</v>
      </c>
      <c r="F93" s="45" t="str">
        <f>VLOOKUP(E93,SHEET!B68:F442,5,FALSE)</f>
        <v>METAL</v>
      </c>
      <c r="G93" s="45" t="str">
        <f>VLOOKUP(E93,SHEET!$B$1:$E$375,3,FALSE)</f>
        <v>SS CASE / PVD BL RING , WHT DIAL</v>
      </c>
      <c r="I93" s="130">
        <v>1</v>
      </c>
      <c r="J93" s="126"/>
      <c r="K93" s="126"/>
      <c r="L93" s="126"/>
      <c r="M93" s="126"/>
      <c r="N93" s="126"/>
      <c r="O93" s="127"/>
      <c r="P93" s="127"/>
      <c r="R93" s="132"/>
    </row>
    <row r="94" spans="1:18">
      <c r="A94" s="86"/>
      <c r="B94" s="87"/>
      <c r="C94" s="88"/>
      <c r="D94" s="89"/>
      <c r="E94" s="90" t="s">
        <v>103</v>
      </c>
      <c r="F94" s="45" t="str">
        <f>VLOOKUP(E94,SHEET!B69:F443,5,FALSE)</f>
        <v>METAL</v>
      </c>
      <c r="G94" s="45" t="str">
        <f>VLOOKUP(E94,SHEET!$B$1:$E$375,3,FALSE)</f>
        <v>SS CASE &amp;  RING / GREEN MARKING ON RING , WHT DIAL</v>
      </c>
      <c r="I94" s="130">
        <v>13</v>
      </c>
      <c r="J94" s="126"/>
      <c r="K94" s="126"/>
      <c r="L94" s="126"/>
      <c r="M94" s="126"/>
      <c r="N94" s="126"/>
      <c r="O94" s="127"/>
      <c r="P94" s="127"/>
      <c r="R94" s="132"/>
    </row>
    <row r="95" spans="1:18">
      <c r="A95" s="86"/>
      <c r="B95" s="87"/>
      <c r="C95" s="88"/>
      <c r="D95" s="89"/>
      <c r="E95" s="90" t="s">
        <v>104</v>
      </c>
      <c r="F95" s="45" t="str">
        <f>VLOOKUP(E95,SHEET!B70:F444,5,FALSE)</f>
        <v>METAL</v>
      </c>
      <c r="G95" s="45" t="str">
        <f>VLOOKUP(E95,SHEET!$B$1:$E$375,3,FALSE)</f>
        <v>PVD BK CASE / PVD BK RING , BLK DIAL</v>
      </c>
      <c r="I95" s="130">
        <v>9</v>
      </c>
      <c r="J95" s="126"/>
      <c r="K95" s="126"/>
      <c r="L95" s="126"/>
      <c r="M95" s="126"/>
      <c r="N95" s="126"/>
      <c r="O95" s="127"/>
      <c r="P95" s="127"/>
      <c r="R95" s="132"/>
    </row>
    <row r="96" spans="1:18">
      <c r="A96" s="86"/>
      <c r="B96" s="87"/>
      <c r="C96" s="88"/>
      <c r="D96" s="89"/>
      <c r="E96" s="90" t="s">
        <v>105</v>
      </c>
      <c r="F96" s="45" t="str">
        <f>VLOOKUP(E96,SHEET!B71:F445,5,FALSE)</f>
        <v>METAL</v>
      </c>
      <c r="G96" s="45" t="str">
        <f>VLOOKUP(E96,SHEET!$B$1:$E$375,3,FALSE)</f>
        <v>PVD RG CASE / PVD BK RING , WHT DIAL</v>
      </c>
      <c r="I96" s="130">
        <v>3</v>
      </c>
      <c r="J96" s="126"/>
      <c r="K96" s="126"/>
      <c r="L96" s="126"/>
      <c r="M96" s="126"/>
      <c r="N96" s="126"/>
      <c r="O96" s="127"/>
      <c r="P96" s="127"/>
      <c r="R96" s="132"/>
    </row>
    <row r="97" spans="1:18">
      <c r="A97" s="86"/>
      <c r="B97" s="87"/>
      <c r="C97" s="88"/>
      <c r="D97" s="89"/>
      <c r="E97" s="90" t="s">
        <v>106</v>
      </c>
      <c r="F97" s="45" t="str">
        <f>VLOOKUP(E97,SHEET!B72:F446,5,FALSE)</f>
        <v>SILICON</v>
      </c>
      <c r="G97" s="45" t="str">
        <f>VLOOKUP(E97,SHEET!$B$1:$E$375,3,FALSE)</f>
        <v>SS CASE / SS RING , WHT DIAL</v>
      </c>
      <c r="I97" s="130">
        <v>16</v>
      </c>
      <c r="J97" s="126"/>
      <c r="K97" s="126"/>
      <c r="L97" s="126"/>
      <c r="M97" s="126"/>
      <c r="N97" s="126"/>
      <c r="O97" s="127"/>
      <c r="P97" s="127"/>
      <c r="R97" s="132"/>
    </row>
    <row r="98" spans="1:18">
      <c r="A98" s="86"/>
      <c r="B98" s="87"/>
      <c r="C98" s="88"/>
      <c r="D98" s="89"/>
      <c r="E98" s="90" t="s">
        <v>107</v>
      </c>
      <c r="F98" s="45" t="str">
        <f>VLOOKUP(E98,SHEET!B73:F447,5,FALSE)</f>
        <v>SILICON</v>
      </c>
      <c r="G98" s="45" t="str">
        <f>VLOOKUP(E98,SHEET!$B$1:$E$375,3,FALSE)</f>
        <v>SS CASE / PVD BK RING , BLACK DIAL</v>
      </c>
      <c r="I98" s="130">
        <v>2</v>
      </c>
      <c r="J98" s="126"/>
      <c r="K98" s="126"/>
      <c r="L98" s="126"/>
      <c r="M98" s="126"/>
      <c r="N98" s="126"/>
      <c r="O98" s="127"/>
      <c r="P98" s="127"/>
      <c r="R98" s="132"/>
    </row>
    <row r="99" spans="1:18">
      <c r="A99" s="86"/>
      <c r="B99" s="87"/>
      <c r="C99" s="88"/>
      <c r="D99" s="89"/>
      <c r="E99" s="90" t="s">
        <v>108</v>
      </c>
      <c r="F99" s="45" t="str">
        <f>VLOOKUP(E99,SHEET!B74:F448,5,FALSE)</f>
        <v>SILICON</v>
      </c>
      <c r="G99" s="45" t="str">
        <f>VLOOKUP(E99,SHEET!$B$1:$E$375,3,FALSE)</f>
        <v>SS CASE / PVD RG RING , WHT DIAL</v>
      </c>
      <c r="I99" s="130">
        <v>6</v>
      </c>
      <c r="J99" s="126"/>
      <c r="K99" s="126"/>
      <c r="L99" s="126"/>
      <c r="M99" s="126"/>
      <c r="N99" s="126"/>
      <c r="O99" s="127"/>
      <c r="P99" s="127"/>
      <c r="R99" s="132"/>
    </row>
    <row r="100" spans="1:18">
      <c r="A100" s="86"/>
      <c r="B100" s="87"/>
      <c r="C100" s="88"/>
      <c r="D100" s="89"/>
      <c r="E100" s="90" t="s">
        <v>109</v>
      </c>
      <c r="F100" s="45" t="str">
        <f>VLOOKUP(E100,SHEET!B75:F449,5,FALSE)</f>
        <v>SILICON</v>
      </c>
      <c r="G100" s="45" t="str">
        <f>VLOOKUP(E100,SHEET!$B$1:$E$375,3,FALSE)</f>
        <v>SS CASE / PVD BR RING , SILVER DIAL</v>
      </c>
      <c r="I100" s="130">
        <v>6</v>
      </c>
      <c r="J100" s="126"/>
      <c r="K100" s="126"/>
      <c r="L100" s="126"/>
      <c r="M100" s="126"/>
      <c r="N100" s="126"/>
      <c r="O100" s="127"/>
      <c r="P100" s="127"/>
      <c r="R100" s="132"/>
    </row>
    <row r="101" spans="1:18">
      <c r="A101" s="86"/>
      <c r="B101" s="87"/>
      <c r="C101" s="88"/>
      <c r="D101" s="89"/>
      <c r="E101" s="90" t="s">
        <v>110</v>
      </c>
      <c r="F101" s="45" t="str">
        <f>VLOOKUP(E101,SHEET!B76:F450,5,FALSE)</f>
        <v>SILICON</v>
      </c>
      <c r="G101" s="45" t="str">
        <f>VLOOKUP(E101,SHEET!$B$1:$E$375,3,FALSE)</f>
        <v>SS CASE &amp; RING / GREEN MARKING ON RING , WHT DIAL</v>
      </c>
      <c r="I101" s="130">
        <v>2</v>
      </c>
      <c r="J101" s="126"/>
      <c r="K101" s="126"/>
      <c r="L101" s="126"/>
      <c r="M101" s="126"/>
      <c r="N101" s="126"/>
      <c r="O101" s="127"/>
      <c r="P101" s="127"/>
      <c r="R101" s="132"/>
    </row>
    <row r="102" spans="1:18">
      <c r="A102" s="86"/>
      <c r="B102" s="87"/>
      <c r="C102" s="88"/>
      <c r="D102" s="89"/>
      <c r="E102" s="90" t="s">
        <v>111</v>
      </c>
      <c r="F102" s="45" t="str">
        <f>VLOOKUP(E102,SHEET!B77:F451,5,FALSE)</f>
        <v>SILICON</v>
      </c>
      <c r="G102" s="45" t="str">
        <f>VLOOKUP(E102,SHEET!$B$1:$E$375,3,FALSE)</f>
        <v>PVD BK CASE / PVD BK RING , BLK DIAL</v>
      </c>
      <c r="I102" s="130">
        <v>2</v>
      </c>
      <c r="J102" s="126"/>
      <c r="K102" s="126"/>
      <c r="L102" s="126"/>
      <c r="M102" s="126"/>
      <c r="N102" s="126"/>
      <c r="O102" s="127"/>
      <c r="P102" s="127"/>
      <c r="R102" s="132"/>
    </row>
    <row r="103" spans="1:18">
      <c r="A103" s="86"/>
      <c r="B103" s="87"/>
      <c r="C103" s="88"/>
      <c r="D103" s="89"/>
      <c r="E103" s="90" t="s">
        <v>118</v>
      </c>
      <c r="F103" s="45" t="str">
        <f>VLOOKUP(E103,SHEET!B78:F452,5,FALSE)</f>
        <v>SILICON</v>
      </c>
      <c r="G103" s="45" t="str">
        <f>VLOOKUP(E103,SHEET!$B$1:$E$375,3,FALSE)</f>
        <v>PVD GD CASE / BLK RING , GD/BLK DIAL</v>
      </c>
      <c r="I103" s="130">
        <v>7</v>
      </c>
      <c r="J103" s="126"/>
      <c r="K103" s="126"/>
      <c r="L103" s="126"/>
      <c r="M103" s="126"/>
      <c r="N103" s="126"/>
      <c r="O103" s="127"/>
      <c r="P103" s="127"/>
      <c r="R103" s="132"/>
    </row>
    <row r="104" spans="1:18">
      <c r="A104" s="86"/>
      <c r="B104" s="87">
        <v>11</v>
      </c>
      <c r="C104" s="88" t="s">
        <v>167</v>
      </c>
      <c r="D104" s="89">
        <v>11</v>
      </c>
      <c r="E104" s="135" t="s">
        <v>112</v>
      </c>
      <c r="F104" s="45" t="str">
        <f>VLOOKUP(E104,SHEET!B79:F453,5,FALSE)</f>
        <v>METAL</v>
      </c>
      <c r="G104" s="45" t="str">
        <f>VLOOKUP(E104,SHEET!$B$1:$E$375,3,FALSE)</f>
        <v>SS CASE &amp; RING ,WHT/BLK DIAL</v>
      </c>
      <c r="I104" s="130">
        <v>41</v>
      </c>
      <c r="J104" s="126">
        <v>41.7</v>
      </c>
      <c r="K104" s="126"/>
      <c r="L104" s="126">
        <v>32</v>
      </c>
      <c r="M104" s="126"/>
      <c r="N104" s="126">
        <v>47</v>
      </c>
      <c r="O104" s="127"/>
      <c r="P104" s="127">
        <v>16.5</v>
      </c>
      <c r="R104" s="132"/>
    </row>
    <row r="105" spans="1:18">
      <c r="A105" s="86"/>
      <c r="B105" s="87"/>
      <c r="C105" s="88"/>
      <c r="D105" s="89"/>
      <c r="E105" s="135" t="s">
        <v>113</v>
      </c>
      <c r="F105" s="45" t="str">
        <f>VLOOKUP(E105,SHEET!B80:F454,5,FALSE)</f>
        <v>METAL</v>
      </c>
      <c r="G105" s="45" t="str">
        <f>VLOOKUP(E105,SHEET!$B$1:$E$375,3,FALSE)</f>
        <v>PVD BLK CASE / RING , DIAL</v>
      </c>
      <c r="I105" s="130">
        <v>4</v>
      </c>
      <c r="J105" s="126"/>
      <c r="K105" s="126"/>
      <c r="L105" s="126"/>
      <c r="M105" s="126"/>
      <c r="N105" s="126"/>
      <c r="O105" s="127"/>
      <c r="P105" s="127"/>
      <c r="R105" s="132"/>
    </row>
    <row r="106" spans="1:18">
      <c r="A106" s="86"/>
      <c r="B106" s="87"/>
      <c r="C106" s="88"/>
      <c r="D106" s="89"/>
      <c r="E106" s="135" t="s">
        <v>114</v>
      </c>
      <c r="F106" s="45" t="str">
        <f>VLOOKUP(E106,SHEET!B81:F455,5,FALSE)</f>
        <v>SILICON</v>
      </c>
      <c r="G106" s="45" t="str">
        <f>VLOOKUP(E106,SHEET!$B$1:$E$375,3,FALSE)</f>
        <v>SS CASE / RING , WHT DIAL</v>
      </c>
      <c r="I106" s="130">
        <v>21</v>
      </c>
      <c r="J106" s="126"/>
      <c r="K106" s="126"/>
      <c r="L106" s="126"/>
      <c r="M106" s="126"/>
      <c r="N106" s="126"/>
      <c r="O106" s="127"/>
      <c r="P106" s="127"/>
      <c r="R106" s="132"/>
    </row>
    <row r="107" spans="1:18">
      <c r="A107" s="86"/>
      <c r="B107" s="87"/>
      <c r="C107" s="88"/>
      <c r="D107" s="89"/>
      <c r="E107" s="135" t="s">
        <v>115</v>
      </c>
      <c r="F107" s="45" t="str">
        <f>VLOOKUP(E107,SHEET!B82:F456,5,FALSE)</f>
        <v>SILICON</v>
      </c>
      <c r="G107" s="45" t="str">
        <f>VLOOKUP(E107,SHEET!$B$1:$E$375,3,FALSE)</f>
        <v>SS CASE / SS RING , WHT/BLK DIAL</v>
      </c>
      <c r="I107" s="130">
        <v>16</v>
      </c>
      <c r="J107" s="126"/>
      <c r="K107" s="126"/>
      <c r="L107" s="126"/>
      <c r="M107" s="126"/>
      <c r="N107" s="126"/>
      <c r="O107" s="127"/>
      <c r="P107" s="127"/>
      <c r="R107" s="132"/>
    </row>
    <row r="108" spans="1:18">
      <c r="A108" s="86"/>
      <c r="B108" s="87"/>
      <c r="C108" s="88"/>
      <c r="D108" s="89"/>
      <c r="E108" s="135" t="s">
        <v>116</v>
      </c>
      <c r="F108" s="45" t="str">
        <f>VLOOKUP(E108,SHEET!B83:F457,5,FALSE)</f>
        <v>SILICON</v>
      </c>
      <c r="G108" s="45" t="str">
        <f>VLOOKUP(E108,SHEET!$B$1:$E$375,3,FALSE)</f>
        <v>SS CASE / PINK RING , WHT/PINK DIAL</v>
      </c>
      <c r="I108" s="130">
        <v>12</v>
      </c>
      <c r="J108" s="126"/>
      <c r="K108" s="126"/>
      <c r="L108" s="126"/>
      <c r="M108" s="126"/>
      <c r="N108" s="126"/>
      <c r="O108" s="127"/>
      <c r="P108" s="127"/>
      <c r="R108" s="132"/>
    </row>
    <row r="109" spans="1:18">
      <c r="A109" s="86"/>
      <c r="B109" s="87"/>
      <c r="C109" s="88"/>
      <c r="D109" s="89"/>
      <c r="E109" s="136" t="s">
        <v>117</v>
      </c>
      <c r="F109" s="45" t="str">
        <f>VLOOKUP(E109,SHEET!B84:F458,5,FALSE)</f>
        <v>SILICON</v>
      </c>
      <c r="G109" s="45" t="str">
        <f>VLOOKUP(E109,SHEET!$B$1:$E$375,3,FALSE)</f>
        <v>SS CASE / BR RING , WHT/BR DIAL</v>
      </c>
      <c r="I109" s="130">
        <v>5</v>
      </c>
      <c r="J109" s="126"/>
      <c r="K109" s="126"/>
      <c r="L109" s="126"/>
      <c r="M109" s="126"/>
      <c r="N109" s="126"/>
      <c r="O109" s="127"/>
      <c r="P109" s="127"/>
      <c r="R109" s="132"/>
    </row>
    <row r="110" spans="1:18">
      <c r="A110" s="86"/>
      <c r="B110" s="87"/>
      <c r="C110" s="88"/>
      <c r="D110" s="89"/>
      <c r="E110" s="136" t="s">
        <v>123</v>
      </c>
      <c r="F110" s="45" t="str">
        <f>VLOOKUP(E110,SHEET!B85:F459,5,FALSE)</f>
        <v>SILICON</v>
      </c>
      <c r="G110" s="45" t="str">
        <f>VLOOKUP(E110,SHEET!$B$1:$E$375,3,FALSE)</f>
        <v>PVD RG CASE / BLK RING , WHT/RG DIAL</v>
      </c>
      <c r="I110" s="130">
        <v>1</v>
      </c>
      <c r="J110" s="126"/>
      <c r="K110" s="126"/>
      <c r="L110" s="126"/>
      <c r="M110" s="126"/>
      <c r="N110" s="126"/>
      <c r="O110" s="127"/>
      <c r="P110" s="127"/>
      <c r="R110" s="132"/>
    </row>
    <row r="111" spans="1:18">
      <c r="A111" s="86"/>
      <c r="B111" s="87">
        <v>12</v>
      </c>
      <c r="C111" s="88" t="s">
        <v>167</v>
      </c>
      <c r="D111" s="89">
        <v>12</v>
      </c>
      <c r="E111" s="135" t="s">
        <v>119</v>
      </c>
      <c r="F111" s="45" t="str">
        <f>VLOOKUP(E111,SHEET!B86:F460,5,FALSE)</f>
        <v>SILICON</v>
      </c>
      <c r="G111" s="45" t="str">
        <f>VLOOKUP(E111,SHEET!$B$1:$E$375,3,FALSE)</f>
        <v>PVD GD CASE / WHT RING , GD/WHT DIAL</v>
      </c>
      <c r="I111" s="130">
        <v>8</v>
      </c>
      <c r="J111" s="126">
        <v>41.7</v>
      </c>
      <c r="K111" s="126"/>
      <c r="L111" s="126">
        <v>32</v>
      </c>
      <c r="M111" s="126"/>
      <c r="N111" s="126">
        <v>47</v>
      </c>
      <c r="O111" s="127"/>
      <c r="P111" s="127">
        <v>15</v>
      </c>
      <c r="R111" s="132"/>
    </row>
    <row r="112" spans="1:18">
      <c r="A112" s="86"/>
      <c r="B112" s="87"/>
      <c r="C112" s="88"/>
      <c r="D112" s="89"/>
      <c r="E112" s="136" t="s">
        <v>120</v>
      </c>
      <c r="F112" s="45" t="str">
        <f>VLOOKUP(E112,SHEET!B87:F461,5,FALSE)</f>
        <v>SILICON</v>
      </c>
      <c r="G112" s="45" t="str">
        <f>VLOOKUP(E112,SHEET!$B$1:$E$375,3,FALSE)</f>
        <v>PVD BK CASE / BLK RING , BLK/WHT DIAL</v>
      </c>
      <c r="I112" s="130">
        <v>8</v>
      </c>
      <c r="J112" s="126"/>
      <c r="K112" s="126"/>
      <c r="L112" s="126"/>
      <c r="M112" s="126"/>
      <c r="N112" s="126"/>
      <c r="O112" s="127"/>
      <c r="P112" s="127"/>
      <c r="R112" s="132"/>
    </row>
    <row r="113" spans="1:18">
      <c r="A113" s="86"/>
      <c r="B113" s="87"/>
      <c r="C113" s="88"/>
      <c r="D113" s="89"/>
      <c r="E113" s="136" t="s">
        <v>121</v>
      </c>
      <c r="F113" s="45" t="str">
        <f>VLOOKUP(E113,SHEET!B88:F462,5,FALSE)</f>
        <v>SILICON</v>
      </c>
      <c r="G113" s="45" t="str">
        <f>VLOOKUP(E113,SHEET!$B$1:$E$375,3,FALSE)</f>
        <v>PVD GD CASE / PVG GD RING , GD/BLK DIAL</v>
      </c>
      <c r="I113" s="130">
        <v>7</v>
      </c>
      <c r="J113" s="126"/>
      <c r="K113" s="126"/>
      <c r="L113" s="126"/>
      <c r="M113" s="126"/>
      <c r="N113" s="126"/>
      <c r="O113" s="127"/>
      <c r="P113" s="127"/>
      <c r="R113" s="132"/>
    </row>
    <row r="114" ht="18" spans="1:18">
      <c r="A114" s="86"/>
      <c r="B114" s="87"/>
      <c r="C114" s="88"/>
      <c r="D114" s="89"/>
      <c r="E114" s="135" t="s">
        <v>124</v>
      </c>
      <c r="F114" s="45" t="str">
        <f>VLOOKUP(E114,SHEET!B89:F463,5,FALSE)</f>
        <v>SILICON</v>
      </c>
      <c r="G114" s="45" t="str">
        <f>VLOOKUP(E114,SHEET!$B$1:$E$375,3,FALSE)</f>
        <v>PVD RG CASE / WHT RING , WHT/RG DIAL</v>
      </c>
      <c r="I114" s="138">
        <v>2</v>
      </c>
      <c r="J114" s="126"/>
      <c r="K114" s="126"/>
      <c r="L114" s="126"/>
      <c r="M114" s="126"/>
      <c r="N114" s="126"/>
      <c r="O114" s="127"/>
      <c r="P114" s="127"/>
      <c r="R114" s="132"/>
    </row>
    <row r="115" ht="18" spans="1:18">
      <c r="A115" s="86"/>
      <c r="B115" s="87"/>
      <c r="C115" s="88"/>
      <c r="D115" s="89"/>
      <c r="E115" s="136" t="s">
        <v>125</v>
      </c>
      <c r="F115" s="45" t="str">
        <f>VLOOKUP(E115,SHEET!B90:F464,5,FALSE)</f>
        <v>SILICON</v>
      </c>
      <c r="G115" s="45" t="str">
        <f>VLOOKUP(E115,SHEET!$B$1:$E$375,3,FALSE)</f>
        <v>PVD BR CASE , RING + IPRG BUCKLE , BR DIAL</v>
      </c>
      <c r="I115" s="138">
        <v>3</v>
      </c>
      <c r="J115" s="126"/>
      <c r="K115" s="126"/>
      <c r="L115" s="126"/>
      <c r="M115" s="126"/>
      <c r="N115" s="126"/>
      <c r="O115" s="127"/>
      <c r="P115" s="127"/>
      <c r="R115" s="132"/>
    </row>
    <row r="116" ht="18" spans="1:18">
      <c r="A116" s="86"/>
      <c r="B116" s="87"/>
      <c r="C116" s="88"/>
      <c r="D116" s="89"/>
      <c r="E116" s="135" t="s">
        <v>143</v>
      </c>
      <c r="F116" s="45" t="str">
        <f>VLOOKUP(E116,SHEET!B91:F465,5,FALSE)</f>
        <v>CERAMIC</v>
      </c>
      <c r="G116" s="45" t="str">
        <f>VLOOKUP(E116,SHEET!$B$1:$E$375,3,FALSE)</f>
        <v>WHT CERAMIC CASE + WHT RING + WHT/RED DIAL</v>
      </c>
      <c r="I116" s="138">
        <v>3</v>
      </c>
      <c r="J116" s="126"/>
      <c r="K116" s="126"/>
      <c r="L116" s="126"/>
      <c r="M116" s="126"/>
      <c r="N116" s="126"/>
      <c r="O116" s="127"/>
      <c r="P116" s="127"/>
      <c r="R116" s="132"/>
    </row>
    <row r="117" ht="18" spans="1:18">
      <c r="A117" s="86"/>
      <c r="B117" s="87"/>
      <c r="C117" s="88"/>
      <c r="D117" s="89"/>
      <c r="E117" s="135" t="s">
        <v>144</v>
      </c>
      <c r="F117" s="45" t="str">
        <f>VLOOKUP(E117,SHEET!B92:F466,5,FALSE)</f>
        <v>CERAMIC</v>
      </c>
      <c r="G117" s="45" t="str">
        <f>VLOOKUP(E117,SHEET!$B$1:$E$375,3,FALSE)</f>
        <v>WHT CERAMIC CASE + WHT RING + WHT/ORANGE DIAL</v>
      </c>
      <c r="I117" s="138">
        <v>3</v>
      </c>
      <c r="J117" s="126"/>
      <c r="K117" s="126"/>
      <c r="L117" s="126"/>
      <c r="M117" s="126"/>
      <c r="N117" s="126"/>
      <c r="O117" s="127"/>
      <c r="P117" s="127"/>
      <c r="R117" s="132"/>
    </row>
    <row r="118" ht="18" spans="1:18">
      <c r="A118" s="86"/>
      <c r="B118" s="87"/>
      <c r="C118" s="88"/>
      <c r="D118" s="89"/>
      <c r="E118" s="135" t="s">
        <v>145</v>
      </c>
      <c r="F118" s="45" t="str">
        <f>VLOOKUP(E118,SHEET!B93:F467,5,FALSE)</f>
        <v>CERAMIC</v>
      </c>
      <c r="G118" s="45" t="str">
        <f>VLOOKUP(E118,SHEET!$B$1:$E$375,3,FALSE)</f>
        <v>WHT CERAMIC CASE + WHT RING + WHT/PURPLE DIAL</v>
      </c>
      <c r="I118" s="138">
        <v>4</v>
      </c>
      <c r="J118" s="126"/>
      <c r="K118" s="126"/>
      <c r="L118" s="126"/>
      <c r="M118" s="126"/>
      <c r="N118" s="126"/>
      <c r="O118" s="127"/>
      <c r="P118" s="127"/>
      <c r="R118" s="132"/>
    </row>
    <row r="119" ht="18" spans="1:18">
      <c r="A119" s="86"/>
      <c r="B119" s="87"/>
      <c r="C119" s="88"/>
      <c r="D119" s="89"/>
      <c r="E119" s="135" t="s">
        <v>146</v>
      </c>
      <c r="F119" s="45" t="str">
        <f>VLOOKUP(E119,SHEET!B94:F468,5,FALSE)</f>
        <v>CERAMIC</v>
      </c>
      <c r="G119" s="45" t="str">
        <f>VLOOKUP(E119,SHEET!$B$1:$E$375,3,FALSE)</f>
        <v>WHT CERAMIC CASE + WHT RING + WHT/RG DIAL</v>
      </c>
      <c r="I119" s="138">
        <v>6</v>
      </c>
      <c r="J119" s="126"/>
      <c r="K119" s="126"/>
      <c r="L119" s="126"/>
      <c r="M119" s="126"/>
      <c r="N119" s="126"/>
      <c r="O119" s="127"/>
      <c r="P119" s="127"/>
      <c r="R119" s="132"/>
    </row>
    <row r="120" ht="18" spans="1:18">
      <c r="A120" s="86"/>
      <c r="B120" s="87"/>
      <c r="C120" s="88"/>
      <c r="D120" s="89"/>
      <c r="E120" s="135" t="s">
        <v>147</v>
      </c>
      <c r="F120" s="45" t="str">
        <f>VLOOKUP(E120,SHEET!B95:F469,5,FALSE)</f>
        <v>CERAMIC</v>
      </c>
      <c r="G120" s="45" t="str">
        <f>VLOOKUP(E120,SHEET!$B$1:$E$375,3,FALSE)</f>
        <v>BLK CERAMIC CASE + BLK RING + BLK/RED DIAL</v>
      </c>
      <c r="I120" s="138">
        <v>2</v>
      </c>
      <c r="J120" s="126"/>
      <c r="K120" s="126"/>
      <c r="L120" s="126"/>
      <c r="M120" s="126"/>
      <c r="N120" s="126"/>
      <c r="O120" s="127"/>
      <c r="P120" s="127"/>
      <c r="R120" s="132"/>
    </row>
    <row r="121" ht="18" spans="1:18">
      <c r="A121" s="86"/>
      <c r="B121" s="87"/>
      <c r="C121" s="88"/>
      <c r="D121" s="89"/>
      <c r="E121" s="135" t="s">
        <v>148</v>
      </c>
      <c r="F121" s="45" t="str">
        <f>VLOOKUP(E121,SHEET!B96:F470,5,FALSE)</f>
        <v>CERAMIC</v>
      </c>
      <c r="G121" s="45" t="str">
        <f>VLOOKUP(E121,SHEET!$B$1:$E$375,3,FALSE)</f>
        <v>BLK CERAMIC CASE + BLK RING + BLK/ORANGE DIAL</v>
      </c>
      <c r="I121" s="138">
        <v>10</v>
      </c>
      <c r="J121" s="126"/>
      <c r="K121" s="126"/>
      <c r="L121" s="126"/>
      <c r="M121" s="126"/>
      <c r="N121" s="126"/>
      <c r="O121" s="127"/>
      <c r="P121" s="127"/>
      <c r="R121" s="132"/>
    </row>
    <row r="122" ht="18" spans="1:18">
      <c r="A122" s="86"/>
      <c r="B122" s="87"/>
      <c r="C122" s="88"/>
      <c r="D122" s="89"/>
      <c r="E122" s="135" t="s">
        <v>149</v>
      </c>
      <c r="F122" s="45" t="str">
        <f>VLOOKUP(E122,SHEET!B97:F471,5,FALSE)</f>
        <v>CERAMIC</v>
      </c>
      <c r="G122" s="45" t="str">
        <f>VLOOKUP(E122,SHEET!$B$1:$E$375,3,FALSE)</f>
        <v>BRN CERAMIC CASE + BRN RING + BRN/RG DIAL</v>
      </c>
      <c r="I122" s="138">
        <v>10</v>
      </c>
      <c r="J122" s="126"/>
      <c r="K122" s="126"/>
      <c r="L122" s="126"/>
      <c r="M122" s="126"/>
      <c r="N122" s="126"/>
      <c r="O122" s="127"/>
      <c r="P122" s="127"/>
      <c r="R122" s="132"/>
    </row>
    <row r="123" ht="18" spans="1:18">
      <c r="A123" s="86"/>
      <c r="B123" s="87"/>
      <c r="C123" s="88"/>
      <c r="D123" s="89"/>
      <c r="E123" s="135" t="s">
        <v>126</v>
      </c>
      <c r="F123" s="45" t="str">
        <f>VLOOKUP(E123,SHEET!B98:F472,5,FALSE)</f>
        <v>LEATHER</v>
      </c>
      <c r="G123" s="45" t="str">
        <f>VLOOKUP(E123,SHEET!$B$1:$E$375,3,FALSE)</f>
        <v>SS CASE &amp; RING , WHT MOP DIAL</v>
      </c>
      <c r="I123" s="138">
        <v>3</v>
      </c>
      <c r="J123" s="126"/>
      <c r="K123" s="126"/>
      <c r="L123" s="126"/>
      <c r="M123" s="126"/>
      <c r="N123" s="126"/>
      <c r="O123" s="127"/>
      <c r="P123" s="127"/>
      <c r="R123" s="132"/>
    </row>
    <row r="124" ht="18" spans="1:18">
      <c r="A124" s="86"/>
      <c r="B124" s="87"/>
      <c r="C124" s="88"/>
      <c r="D124" s="89"/>
      <c r="E124" s="135" t="s">
        <v>127</v>
      </c>
      <c r="F124" s="45" t="str">
        <f>VLOOKUP(E124,SHEET!B99:F473,5,FALSE)</f>
        <v>LEATHER</v>
      </c>
      <c r="G124" s="45" t="str">
        <f>VLOOKUP(E124,SHEET!$B$1:$E$375,3,FALSE)</f>
        <v>SS CASE / PVD RG RING , WHT MOP DIAL</v>
      </c>
      <c r="I124" s="138">
        <v>3</v>
      </c>
      <c r="J124" s="126"/>
      <c r="K124" s="126"/>
      <c r="L124" s="126"/>
      <c r="M124" s="126"/>
      <c r="N124" s="126"/>
      <c r="O124" s="127"/>
      <c r="P124" s="127"/>
      <c r="R124" s="132"/>
    </row>
    <row r="125" ht="18" spans="1:18">
      <c r="A125" s="86"/>
      <c r="B125" s="87"/>
      <c r="C125" s="88"/>
      <c r="D125" s="89"/>
      <c r="E125" s="135" t="s">
        <v>128</v>
      </c>
      <c r="F125" s="45" t="str">
        <f>VLOOKUP(E125,SHEET!B100:F474,5,FALSE)</f>
        <v>LEATHER</v>
      </c>
      <c r="G125" s="45" t="str">
        <f>VLOOKUP(E125,SHEET!$B$1:$E$375,3,FALSE)</f>
        <v>PVD GD CASE &amp; RING , WHT MOP DIAL</v>
      </c>
      <c r="I125" s="138">
        <v>8</v>
      </c>
      <c r="J125" s="126"/>
      <c r="K125" s="126"/>
      <c r="L125" s="126"/>
      <c r="M125" s="126"/>
      <c r="N125" s="126"/>
      <c r="O125" s="127"/>
      <c r="P125" s="127"/>
      <c r="R125" s="132"/>
    </row>
    <row r="126" ht="18" spans="1:18">
      <c r="A126" s="86"/>
      <c r="B126" s="87"/>
      <c r="C126" s="88"/>
      <c r="D126" s="89"/>
      <c r="E126" s="135" t="s">
        <v>129</v>
      </c>
      <c r="F126" s="45" t="str">
        <f>VLOOKUP(E126,SHEET!B101:F475,5,FALSE)</f>
        <v>LEATHER</v>
      </c>
      <c r="G126" s="45" t="str">
        <f>VLOOKUP(E126,SHEET!$B$1:$E$375,3,FALSE)</f>
        <v>PVD BK CASE &amp; RING ,BLK MOP DIAL</v>
      </c>
      <c r="I126" s="138">
        <v>10</v>
      </c>
      <c r="J126" s="126"/>
      <c r="K126" s="126"/>
      <c r="L126" s="126"/>
      <c r="M126" s="126"/>
      <c r="N126" s="126"/>
      <c r="O126" s="127"/>
      <c r="P126" s="127"/>
      <c r="R126" s="132"/>
    </row>
    <row r="127" ht="18" spans="1:18">
      <c r="A127" s="86"/>
      <c r="B127" s="87"/>
      <c r="C127" s="88"/>
      <c r="D127" s="89"/>
      <c r="E127" s="135" t="s">
        <v>130</v>
      </c>
      <c r="F127" s="45" t="str">
        <f>VLOOKUP(E127,SHEET!B102:F476,5,FALSE)</f>
        <v>METAL</v>
      </c>
      <c r="G127" s="45" t="str">
        <f>VLOOKUP(E127,SHEET!$B$1:$E$375,3,FALSE)</f>
        <v>SS CASE &amp; RING , WHT MOP DIAL</v>
      </c>
      <c r="I127" s="138">
        <v>7</v>
      </c>
      <c r="J127" s="126"/>
      <c r="K127" s="126"/>
      <c r="L127" s="126"/>
      <c r="M127" s="126"/>
      <c r="N127" s="126"/>
      <c r="O127" s="127"/>
      <c r="P127" s="127"/>
      <c r="R127" s="132"/>
    </row>
    <row r="128" spans="1:18">
      <c r="A128" s="86"/>
      <c r="B128" s="87"/>
      <c r="C128" s="88"/>
      <c r="D128" s="89"/>
      <c r="E128" s="137" t="s">
        <v>139</v>
      </c>
      <c r="F128" s="45" t="str">
        <f>VLOOKUP(E128,SHEET!B103:F477,5,FALSE)</f>
        <v>SILICON</v>
      </c>
      <c r="G128" s="45" t="str">
        <f>VLOOKUP(E128,SHEET!$B$1:$E$375,3,FALSE)</f>
        <v>PVD BK CASE / PVD GD RING , WHT MOP DIAL</v>
      </c>
      <c r="I128" s="130">
        <v>3</v>
      </c>
      <c r="J128" s="126"/>
      <c r="K128" s="126"/>
      <c r="L128" s="126"/>
      <c r="M128" s="126"/>
      <c r="N128" s="126"/>
      <c r="O128" s="127"/>
      <c r="P128" s="127"/>
      <c r="R128" s="132"/>
    </row>
    <row r="129" ht="18" spans="1:18">
      <c r="A129" s="86"/>
      <c r="B129" s="87">
        <v>13</v>
      </c>
      <c r="C129" s="88" t="s">
        <v>167</v>
      </c>
      <c r="D129" s="89">
        <v>13</v>
      </c>
      <c r="E129" s="135" t="s">
        <v>131</v>
      </c>
      <c r="F129" s="45" t="str">
        <f>VLOOKUP(E129,SHEET!B104:F478,5,FALSE)</f>
        <v>METAL</v>
      </c>
      <c r="G129" s="45" t="str">
        <f>VLOOKUP(E129,SHEET!$B$1:$E$375,3,FALSE)</f>
        <v>PVD GD CASE &amp; RING , WHT MOP DIAL</v>
      </c>
      <c r="I129" s="138">
        <v>7</v>
      </c>
      <c r="J129" s="126">
        <v>41.7</v>
      </c>
      <c r="K129" s="126"/>
      <c r="L129" s="126">
        <v>32</v>
      </c>
      <c r="M129" s="126"/>
      <c r="N129" s="126">
        <v>47</v>
      </c>
      <c r="O129" s="127"/>
      <c r="P129" s="127">
        <v>16</v>
      </c>
      <c r="R129" s="132"/>
    </row>
    <row r="130" ht="18" spans="1:18">
      <c r="A130" s="86"/>
      <c r="B130" s="87"/>
      <c r="C130" s="88"/>
      <c r="D130" s="89"/>
      <c r="E130" s="136" t="s">
        <v>132</v>
      </c>
      <c r="F130" s="45" t="str">
        <f>VLOOKUP(E130,SHEET!B105:F479,5,FALSE)</f>
        <v>METAL</v>
      </c>
      <c r="G130" s="45" t="str">
        <f>VLOOKUP(E130,SHEET!$B$1:$E$375,3,FALSE)</f>
        <v>PVD BK CASE / GD RING , WHT MOP DIAL</v>
      </c>
      <c r="I130" s="138">
        <v>1</v>
      </c>
      <c r="J130" s="126"/>
      <c r="K130" s="126"/>
      <c r="L130" s="126"/>
      <c r="M130" s="126"/>
      <c r="N130" s="126"/>
      <c r="O130" s="127"/>
      <c r="P130" s="127"/>
      <c r="R130" s="132"/>
    </row>
    <row r="131" ht="18" spans="1:18">
      <c r="A131" s="86"/>
      <c r="B131" s="87"/>
      <c r="C131" s="88"/>
      <c r="D131" s="89"/>
      <c r="E131" s="135" t="s">
        <v>133</v>
      </c>
      <c r="F131" s="45" t="str">
        <f>VLOOKUP(E131,SHEET!B106:F480,5,FALSE)</f>
        <v>METAL</v>
      </c>
      <c r="G131" s="45" t="str">
        <f>VLOOKUP(E131,SHEET!$B$1:$E$375,3,FALSE)</f>
        <v>PVD BK CASE &amp; RING , BLK MOP DIAL</v>
      </c>
      <c r="I131" s="138">
        <v>6</v>
      </c>
      <c r="J131" s="126"/>
      <c r="K131" s="126"/>
      <c r="L131" s="126"/>
      <c r="M131" s="126"/>
      <c r="N131" s="126"/>
      <c r="O131" s="127"/>
      <c r="P131" s="127"/>
      <c r="R131" s="132"/>
    </row>
    <row r="132" ht="18" spans="1:18">
      <c r="A132" s="86"/>
      <c r="B132" s="87"/>
      <c r="C132" s="88"/>
      <c r="D132" s="89"/>
      <c r="E132" s="135" t="s">
        <v>134</v>
      </c>
      <c r="F132" s="45" t="str">
        <f>VLOOKUP(E132,SHEET!B107:F481,5,FALSE)</f>
        <v>SILICON</v>
      </c>
      <c r="G132" s="45" t="str">
        <f>VLOOKUP(E132,SHEET!$B$1:$E$375,3,FALSE)</f>
        <v>SS CASE &amp; RING , WHT MOP DIAL</v>
      </c>
      <c r="I132" s="138">
        <v>20</v>
      </c>
      <c r="J132" s="126"/>
      <c r="K132" s="126"/>
      <c r="L132" s="126"/>
      <c r="M132" s="126"/>
      <c r="N132" s="126"/>
      <c r="O132" s="127"/>
      <c r="P132" s="127"/>
      <c r="R132" s="132"/>
    </row>
    <row r="133" ht="18" spans="1:18">
      <c r="A133" s="86"/>
      <c r="B133" s="87"/>
      <c r="C133" s="88"/>
      <c r="D133" s="89"/>
      <c r="E133" s="136" t="s">
        <v>135</v>
      </c>
      <c r="F133" s="45" t="str">
        <f>VLOOKUP(E133,SHEET!B108:F482,5,FALSE)</f>
        <v>SILICON</v>
      </c>
      <c r="G133" s="45" t="str">
        <f>VLOOKUP(E133,SHEET!$B$1:$E$375,3,FALSE)</f>
        <v>SS CASE / PVD GD RING , BLK MOP DIAL</v>
      </c>
      <c r="I133" s="138">
        <v>5</v>
      </c>
      <c r="J133" s="126"/>
      <c r="K133" s="126"/>
      <c r="L133" s="126"/>
      <c r="M133" s="126"/>
      <c r="N133" s="126"/>
      <c r="O133" s="127"/>
      <c r="P133" s="127"/>
      <c r="R133" s="132"/>
    </row>
    <row r="134" ht="18" spans="1:18">
      <c r="A134" s="86"/>
      <c r="B134" s="87"/>
      <c r="C134" s="88"/>
      <c r="D134" s="89"/>
      <c r="E134" s="136" t="s">
        <v>136</v>
      </c>
      <c r="F134" s="45" t="str">
        <f>VLOOKUP(E134,SHEET!B109:F483,5,FALSE)</f>
        <v>SILICON</v>
      </c>
      <c r="G134" s="45" t="str">
        <f>VLOOKUP(E134,SHEET!$B$1:$E$375,3,FALSE)</f>
        <v>SS CASE / PVD RG RING , WHT MOP DIAL</v>
      </c>
      <c r="I134" s="138">
        <v>9</v>
      </c>
      <c r="J134" s="126"/>
      <c r="K134" s="126"/>
      <c r="L134" s="126"/>
      <c r="M134" s="126"/>
      <c r="N134" s="126"/>
      <c r="O134" s="127"/>
      <c r="P134" s="127"/>
      <c r="R134" s="132"/>
    </row>
    <row r="135" ht="18" spans="1:18">
      <c r="A135" s="86"/>
      <c r="B135" s="87"/>
      <c r="C135" s="88"/>
      <c r="D135" s="89"/>
      <c r="E135" s="136" t="s">
        <v>137</v>
      </c>
      <c r="F135" s="45" t="str">
        <f>VLOOKUP(E135,SHEET!B110:F484,5,FALSE)</f>
        <v>SILICON</v>
      </c>
      <c r="G135" s="45" t="str">
        <f>VLOOKUP(E135,SHEET!$B$1:$E$375,3,FALSE)</f>
        <v>PVD GD CASE &amp; RING , WHT MOP DIAL</v>
      </c>
      <c r="I135" s="138">
        <v>20</v>
      </c>
      <c r="J135" s="126"/>
      <c r="K135" s="126"/>
      <c r="L135" s="126"/>
      <c r="M135" s="126"/>
      <c r="N135" s="126"/>
      <c r="O135" s="127"/>
      <c r="P135" s="127"/>
      <c r="R135" s="132"/>
    </row>
    <row r="136" ht="18" spans="1:18">
      <c r="A136" s="86"/>
      <c r="B136" s="87"/>
      <c r="C136" s="88"/>
      <c r="D136" s="89"/>
      <c r="E136" s="136" t="s">
        <v>138</v>
      </c>
      <c r="F136" s="45" t="str">
        <f>VLOOKUP(E136,SHEET!B111:F485,5,FALSE)</f>
        <v>SILICON</v>
      </c>
      <c r="G136" s="45" t="str">
        <f>VLOOKUP(E136,SHEET!$B$1:$E$375,3,FALSE)</f>
        <v>PVD GD CASE / PVD BK RING , BLK MOP DIAL</v>
      </c>
      <c r="I136" s="138">
        <v>8</v>
      </c>
      <c r="J136" s="126"/>
      <c r="K136" s="126"/>
      <c r="L136" s="126"/>
      <c r="M136" s="126"/>
      <c r="N136" s="126"/>
      <c r="O136" s="127"/>
      <c r="P136" s="127"/>
      <c r="R136" s="132"/>
    </row>
    <row r="137" ht="18" spans="1:18">
      <c r="A137" s="86"/>
      <c r="B137" s="87"/>
      <c r="C137" s="88"/>
      <c r="D137" s="89"/>
      <c r="E137" s="135" t="s">
        <v>141</v>
      </c>
      <c r="F137" s="45" t="str">
        <f>VLOOKUP(E137,SHEET!B112:F486,5,FALSE)</f>
        <v>SILICON</v>
      </c>
      <c r="G137" s="45" t="str">
        <f>VLOOKUP(E137,SHEET!$B$1:$E$375,3,FALSE)</f>
        <v>PVD BK CASE &amp; RING , BLK MOP DIAL</v>
      </c>
      <c r="I137" s="138">
        <v>21</v>
      </c>
      <c r="J137" s="126"/>
      <c r="K137" s="126"/>
      <c r="L137" s="126"/>
      <c r="M137" s="126"/>
      <c r="N137" s="126"/>
      <c r="O137" s="127"/>
      <c r="P137" s="127"/>
      <c r="R137" s="132"/>
    </row>
    <row r="138" ht="18" spans="1:18">
      <c r="A138" s="86"/>
      <c r="B138" s="87"/>
      <c r="C138" s="88"/>
      <c r="D138" s="89"/>
      <c r="E138" s="135" t="s">
        <v>142</v>
      </c>
      <c r="F138" s="45" t="str">
        <f>VLOOKUP(E138,SHEET!B113:F487,5,FALSE)</f>
        <v>SILICON</v>
      </c>
      <c r="G138" s="45" t="str">
        <f>VLOOKUP(E138,SHEET!$B$1:$E$375,3,FALSE)</f>
        <v>PVD RG CASE &amp; RING , WHT MOP DIAL</v>
      </c>
      <c r="I138" s="138">
        <v>3</v>
      </c>
      <c r="J138" s="126"/>
      <c r="K138" s="126"/>
      <c r="L138" s="126"/>
      <c r="M138" s="126"/>
      <c r="N138" s="126"/>
      <c r="O138" s="127"/>
      <c r="P138" s="127"/>
      <c r="R138" s="132"/>
    </row>
    <row r="139" ht="18" spans="1:18">
      <c r="A139" s="86"/>
      <c r="B139" s="87"/>
      <c r="C139" s="88"/>
      <c r="D139" s="89"/>
      <c r="E139" s="139" t="s">
        <v>122</v>
      </c>
      <c r="F139" s="45" t="str">
        <f>VLOOKUP(E139,SHEET!B114:F488,5,FALSE)</f>
        <v>SILICON</v>
      </c>
      <c r="G139" s="45" t="str">
        <f>VLOOKUP(E139,SHEET!$B$1:$E$375,3,FALSE)</f>
        <v>PVD BLK CASE / RING , DIAL</v>
      </c>
      <c r="I139" s="156">
        <v>16</v>
      </c>
      <c r="J139" s="126"/>
      <c r="K139" s="126"/>
      <c r="L139" s="126"/>
      <c r="M139" s="126"/>
      <c r="N139" s="126"/>
      <c r="O139" s="127"/>
      <c r="P139" s="127"/>
      <c r="R139" s="132"/>
    </row>
    <row r="140" ht="18" spans="1:18">
      <c r="A140" s="86"/>
      <c r="B140" s="87"/>
      <c r="C140" s="88"/>
      <c r="D140" s="89"/>
      <c r="E140" s="139" t="s">
        <v>140</v>
      </c>
      <c r="F140" s="45" t="str">
        <f>VLOOKUP(E140,SHEET!B115:F489,5,FALSE)</f>
        <v>SILICON</v>
      </c>
      <c r="G140" s="45" t="str">
        <f>VLOOKUP(E140,SHEET!$B$1:$E$375,3,FALSE)</f>
        <v>PVD BK CASE / PVD RG RING , WHT MOP DIAL</v>
      </c>
      <c r="I140" s="156">
        <v>1</v>
      </c>
      <c r="J140" s="126"/>
      <c r="K140" s="126"/>
      <c r="L140" s="126"/>
      <c r="M140" s="126"/>
      <c r="N140" s="126"/>
      <c r="O140" s="127"/>
      <c r="P140" s="127"/>
      <c r="R140" s="132"/>
    </row>
    <row r="141" ht="18" spans="1:18">
      <c r="A141" s="86"/>
      <c r="B141" s="87"/>
      <c r="C141" s="88"/>
      <c r="D141" s="89"/>
      <c r="E141" s="139"/>
      <c r="H141" s="140"/>
      <c r="I141" s="156"/>
      <c r="J141" s="126"/>
      <c r="K141" s="126"/>
      <c r="L141" s="126"/>
      <c r="M141" s="126"/>
      <c r="N141" s="126"/>
      <c r="O141" s="127"/>
      <c r="P141" s="127"/>
      <c r="R141" s="132"/>
    </row>
    <row r="142" ht="18" spans="1:18">
      <c r="A142" s="86"/>
      <c r="B142" s="87"/>
      <c r="C142" s="88"/>
      <c r="D142" s="89"/>
      <c r="E142" s="139"/>
      <c r="H142" s="140"/>
      <c r="I142" s="156"/>
      <c r="J142" s="126"/>
      <c r="K142" s="126"/>
      <c r="L142" s="126"/>
      <c r="M142" s="126"/>
      <c r="N142" s="126"/>
      <c r="O142" s="127"/>
      <c r="P142" s="127"/>
      <c r="R142" s="132"/>
    </row>
    <row r="143" ht="17.5" spans="1:18">
      <c r="A143" s="86"/>
      <c r="B143" s="87"/>
      <c r="C143" s="88"/>
      <c r="D143" s="89"/>
      <c r="E143" s="136"/>
      <c r="H143" s="140"/>
      <c r="I143" s="157"/>
      <c r="J143" s="126"/>
      <c r="K143" s="126"/>
      <c r="L143" s="126"/>
      <c r="M143" s="126"/>
      <c r="N143" s="126"/>
      <c r="O143" s="127"/>
      <c r="P143" s="127"/>
      <c r="R143" s="132"/>
    </row>
    <row r="144" ht="17.5" spans="1:18">
      <c r="A144" s="86"/>
      <c r="B144" s="87"/>
      <c r="C144" s="88"/>
      <c r="D144" s="89"/>
      <c r="E144" s="136"/>
      <c r="H144" s="140"/>
      <c r="I144" s="157"/>
      <c r="J144" s="126"/>
      <c r="K144" s="126"/>
      <c r="L144" s="126"/>
      <c r="M144" s="126"/>
      <c r="N144" s="126"/>
      <c r="O144" s="127"/>
      <c r="P144" s="127"/>
      <c r="R144" s="132"/>
    </row>
    <row r="145" spans="1:18">
      <c r="A145" s="86"/>
      <c r="B145" s="87"/>
      <c r="C145" s="88"/>
      <c r="D145" s="89"/>
      <c r="E145" s="137"/>
      <c r="I145" s="130"/>
      <c r="J145" s="126"/>
      <c r="K145" s="126"/>
      <c r="L145" s="126"/>
      <c r="M145" s="126"/>
      <c r="N145" s="126"/>
      <c r="O145" s="127"/>
      <c r="P145" s="127"/>
      <c r="R145" s="132"/>
    </row>
    <row r="146" spans="1:18">
      <c r="A146" s="86"/>
      <c r="B146" s="87"/>
      <c r="C146" s="88"/>
      <c r="D146" s="89"/>
      <c r="E146" s="137"/>
      <c r="I146" s="130"/>
      <c r="J146" s="126"/>
      <c r="K146" s="126"/>
      <c r="L146" s="126"/>
      <c r="M146" s="126"/>
      <c r="N146" s="126"/>
      <c r="O146" s="127"/>
      <c r="P146" s="127"/>
      <c r="R146" s="132"/>
    </row>
    <row r="147" spans="1:18">
      <c r="A147" s="86"/>
      <c r="B147" s="87"/>
      <c r="C147" s="88"/>
      <c r="D147" s="89"/>
      <c r="E147" s="137"/>
      <c r="I147" s="130"/>
      <c r="J147" s="126"/>
      <c r="K147" s="126"/>
      <c r="L147" s="126"/>
      <c r="M147" s="126"/>
      <c r="N147" s="126"/>
      <c r="O147" s="127"/>
      <c r="P147" s="127"/>
      <c r="R147" s="132"/>
    </row>
    <row r="148" spans="1:18">
      <c r="A148" s="86"/>
      <c r="B148" s="87"/>
      <c r="C148" s="88"/>
      <c r="D148" s="89"/>
      <c r="E148" s="137"/>
      <c r="I148" s="130"/>
      <c r="J148" s="126"/>
      <c r="K148" s="126"/>
      <c r="L148" s="126"/>
      <c r="M148" s="126"/>
      <c r="N148" s="126"/>
      <c r="O148" s="127"/>
      <c r="P148" s="127"/>
      <c r="R148" s="132"/>
    </row>
    <row r="149" ht="16.5" customHeight="1" spans="1:16">
      <c r="A149" s="141"/>
      <c r="B149" s="142"/>
      <c r="C149" s="88"/>
      <c r="D149" s="89"/>
      <c r="E149" s="143"/>
      <c r="F149" s="144"/>
      <c r="G149" s="145"/>
      <c r="H149" s="146"/>
      <c r="I149" s="158"/>
      <c r="J149" s="126"/>
      <c r="K149" s="126"/>
      <c r="L149" s="126"/>
      <c r="M149" s="126"/>
      <c r="N149" s="126"/>
      <c r="O149" s="127"/>
      <c r="P149" s="127"/>
    </row>
    <row r="150" ht="16.25" spans="1:16">
      <c r="A150" s="50"/>
      <c r="B150" s="147">
        <v>13</v>
      </c>
      <c r="C150" s="147"/>
      <c r="D150" s="147"/>
      <c r="E150" s="148"/>
      <c r="F150" s="149"/>
      <c r="G150" s="150"/>
      <c r="H150" s="146" t="s">
        <v>168</v>
      </c>
      <c r="I150" s="159" t="s">
        <v>169</v>
      </c>
      <c r="J150" s="160"/>
      <c r="K150" s="161"/>
      <c r="L150" s="161"/>
      <c r="M150" s="161"/>
      <c r="N150" s="161"/>
      <c r="O150" s="162" t="s">
        <v>170</v>
      </c>
      <c r="P150" s="163">
        <f>SUM(P26:P149)</f>
        <v>215</v>
      </c>
    </row>
    <row r="151" ht="16.25" spans="5:10">
      <c r="E151" s="46" t="s">
        <v>171</v>
      </c>
      <c r="F151" s="45" t="s">
        <v>172</v>
      </c>
      <c r="I151" s="164"/>
      <c r="J151" s="160"/>
    </row>
    <row r="152" spans="6:10">
      <c r="F152" s="45" t="s">
        <v>173</v>
      </c>
      <c r="I152" s="164"/>
      <c r="J152" s="160"/>
    </row>
    <row r="153" spans="5:10">
      <c r="E153" s="46" t="s">
        <v>174</v>
      </c>
      <c r="G153" s="45">
        <v>13</v>
      </c>
      <c r="I153" s="164"/>
      <c r="J153" s="160"/>
    </row>
    <row r="154" ht="16.5" customHeight="1" spans="5:7">
      <c r="E154" s="151"/>
      <c r="F154" s="152"/>
      <c r="G154" s="153"/>
    </row>
    <row r="155" ht="16.5" customHeight="1" spans="5:7">
      <c r="E155" s="148"/>
      <c r="F155" s="1"/>
      <c r="G155" s="153"/>
    </row>
    <row r="156" ht="16.5" customHeight="1" spans="5:7">
      <c r="E156" s="133"/>
      <c r="F156" s="1"/>
      <c r="G156" s="153"/>
    </row>
    <row r="157" ht="16.5" customHeight="1" spans="7:7">
      <c r="G157" s="154"/>
    </row>
    <row r="158" ht="16.5" customHeight="1" spans="7:7">
      <c r="G158" s="154"/>
    </row>
    <row r="159" ht="16.5" customHeight="1" spans="7:7">
      <c r="G159" s="154"/>
    </row>
    <row r="160" ht="16.5" customHeight="1" spans="7:8">
      <c r="G160" s="155"/>
      <c r="H160" s="155"/>
    </row>
    <row r="161" ht="16.5" customHeight="1"/>
    <row r="162" ht="16.5" customHeight="1" spans="5:5">
      <c r="E162" s="133"/>
    </row>
    <row r="163" ht="16.5" customHeight="1" spans="5:5">
      <c r="E163" s="133"/>
    </row>
  </sheetData>
  <protectedRanges>
    <protectedRange sqref="D15:E15" name="Range1"/>
    <protectedRange sqref="D16:E16" name="Range1_1"/>
    <protectedRange sqref="D17:E17" name="Range1_2"/>
  </protectedRanges>
  <mergeCells count="10">
    <mergeCell ref="A15:C15"/>
    <mergeCell ref="D15:E15"/>
    <mergeCell ref="A16:C16"/>
    <mergeCell ref="D16:E16"/>
    <mergeCell ref="A17:C17"/>
    <mergeCell ref="D17:E17"/>
    <mergeCell ref="A21:E21"/>
    <mergeCell ref="I21:N21"/>
    <mergeCell ref="O21:P21"/>
    <mergeCell ref="B150:D150"/>
  </mergeCells>
  <conditionalFormatting sqref="E26">
    <cfRule type="cellIs" dxfId="0" priority="70" stopIfTrue="1" operator="greaterThan">
      <formula>0</formula>
    </cfRule>
  </conditionalFormatting>
  <conditionalFormatting sqref="E27">
    <cfRule type="cellIs" dxfId="0" priority="73" stopIfTrue="1" operator="greaterThan">
      <formula>0</formula>
    </cfRule>
  </conditionalFormatting>
  <conditionalFormatting sqref="E28">
    <cfRule type="cellIs" dxfId="0" priority="72" stopIfTrue="1" operator="greaterThan">
      <formula>0</formula>
    </cfRule>
  </conditionalFormatting>
  <conditionalFormatting sqref="E29">
    <cfRule type="cellIs" dxfId="0" priority="71" stopIfTrue="1" operator="greaterThan">
      <formula>0</formula>
    </cfRule>
  </conditionalFormatting>
  <conditionalFormatting sqref="E30">
    <cfRule type="cellIs" dxfId="0" priority="69" stopIfTrue="1" operator="greaterThan">
      <formula>0</formula>
    </cfRule>
  </conditionalFormatting>
  <conditionalFormatting sqref="E31">
    <cfRule type="cellIs" dxfId="0" priority="68" stopIfTrue="1" operator="greaterThan">
      <formula>0</formula>
    </cfRule>
  </conditionalFormatting>
  <conditionalFormatting sqref="E32">
    <cfRule type="cellIs" dxfId="0" priority="67" stopIfTrue="1" operator="greaterThan">
      <formula>0</formula>
    </cfRule>
  </conditionalFormatting>
  <conditionalFormatting sqref="E33">
    <cfRule type="cellIs" dxfId="0" priority="53" stopIfTrue="1" operator="greaterThan">
      <formula>0</formula>
    </cfRule>
  </conditionalFormatting>
  <conditionalFormatting sqref="E34">
    <cfRule type="cellIs" dxfId="0" priority="60" stopIfTrue="1" operator="greaterThan">
      <formula>0</formula>
    </cfRule>
  </conditionalFormatting>
  <conditionalFormatting sqref="E35">
    <cfRule type="cellIs" dxfId="0" priority="64" stopIfTrue="1" operator="greaterThan">
      <formula>0</formula>
    </cfRule>
  </conditionalFormatting>
  <conditionalFormatting sqref="E36">
    <cfRule type="cellIs" dxfId="0" priority="63" stopIfTrue="1" operator="greaterThan">
      <formula>0</formula>
    </cfRule>
  </conditionalFormatting>
  <conditionalFormatting sqref="E38">
    <cfRule type="cellIs" dxfId="0" priority="52" stopIfTrue="1" operator="greaterThan">
      <formula>0</formula>
    </cfRule>
  </conditionalFormatting>
  <conditionalFormatting sqref="E39">
    <cfRule type="cellIs" dxfId="0" priority="51" stopIfTrue="1" operator="greaterThan">
      <formula>0</formula>
    </cfRule>
  </conditionalFormatting>
  <conditionalFormatting sqref="E40">
    <cfRule type="cellIs" dxfId="0" priority="50" stopIfTrue="1" operator="greaterThan">
      <formula>0</formula>
    </cfRule>
  </conditionalFormatting>
  <conditionalFormatting sqref="E41">
    <cfRule type="cellIs" dxfId="0" priority="49" stopIfTrue="1" operator="greaterThan">
      <formula>0</formula>
    </cfRule>
  </conditionalFormatting>
  <conditionalFormatting sqref="E42">
    <cfRule type="cellIs" dxfId="0" priority="48" stopIfTrue="1" operator="greaterThan">
      <formula>0</formula>
    </cfRule>
  </conditionalFormatting>
  <conditionalFormatting sqref="E43">
    <cfRule type="cellIs" dxfId="0" priority="47" stopIfTrue="1" operator="greaterThan">
      <formula>0</formula>
    </cfRule>
  </conditionalFormatting>
  <conditionalFormatting sqref="E44">
    <cfRule type="cellIs" dxfId="0" priority="46" stopIfTrue="1" operator="greaterThan">
      <formula>0</formula>
    </cfRule>
  </conditionalFormatting>
  <conditionalFormatting sqref="E45">
    <cfRule type="cellIs" dxfId="0" priority="45" stopIfTrue="1" operator="greaterThan">
      <formula>0</formula>
    </cfRule>
  </conditionalFormatting>
  <conditionalFormatting sqref="E46">
    <cfRule type="cellIs" dxfId="0" priority="44" stopIfTrue="1" operator="greaterThan">
      <formula>0</formula>
    </cfRule>
  </conditionalFormatting>
  <conditionalFormatting sqref="E47">
    <cfRule type="cellIs" dxfId="0" priority="43" stopIfTrue="1" operator="greaterThan">
      <formula>0</formula>
    </cfRule>
  </conditionalFormatting>
  <conditionalFormatting sqref="E48">
    <cfRule type="cellIs" dxfId="0" priority="42" stopIfTrue="1" operator="greaterThan">
      <formula>0</formula>
    </cfRule>
  </conditionalFormatting>
  <conditionalFormatting sqref="E49">
    <cfRule type="cellIs" dxfId="0" priority="41" stopIfTrue="1" operator="greaterThan">
      <formula>0</formula>
    </cfRule>
  </conditionalFormatting>
  <conditionalFormatting sqref="E50">
    <cfRule type="cellIs" dxfId="0" priority="40" stopIfTrue="1" operator="greaterThan">
      <formula>0</formula>
    </cfRule>
  </conditionalFormatting>
  <conditionalFormatting sqref="E51">
    <cfRule type="cellIs" dxfId="0" priority="39" stopIfTrue="1" operator="greaterThan">
      <formula>0</formula>
    </cfRule>
  </conditionalFormatting>
  <conditionalFormatting sqref="E52">
    <cfRule type="cellIs" dxfId="0" priority="38" stopIfTrue="1" operator="greaterThan">
      <formula>0</formula>
    </cfRule>
  </conditionalFormatting>
  <conditionalFormatting sqref="E53">
    <cfRule type="cellIs" dxfId="0" priority="37" stopIfTrue="1" operator="greaterThan">
      <formula>0</formula>
    </cfRule>
  </conditionalFormatting>
  <conditionalFormatting sqref="E54">
    <cfRule type="cellIs" dxfId="0" priority="36" stopIfTrue="1" operator="greaterThan">
      <formula>0</formula>
    </cfRule>
  </conditionalFormatting>
  <conditionalFormatting sqref="E55">
    <cfRule type="cellIs" dxfId="0" priority="35" stopIfTrue="1" operator="greaterThan">
      <formula>0</formula>
    </cfRule>
  </conditionalFormatting>
  <conditionalFormatting sqref="E56">
    <cfRule type="cellIs" dxfId="0" priority="34" stopIfTrue="1" operator="greaterThan">
      <formula>0</formula>
    </cfRule>
  </conditionalFormatting>
  <conditionalFormatting sqref="E57">
    <cfRule type="cellIs" dxfId="0" priority="33" stopIfTrue="1" operator="greaterThan">
      <formula>0</formula>
    </cfRule>
  </conditionalFormatting>
  <conditionalFormatting sqref="E58">
    <cfRule type="cellIs" dxfId="0" priority="32" stopIfTrue="1" operator="greaterThan">
      <formula>0</formula>
    </cfRule>
  </conditionalFormatting>
  <conditionalFormatting sqref="E59">
    <cfRule type="cellIs" dxfId="0" priority="31" stopIfTrue="1" operator="greaterThan">
      <formula>0</formula>
    </cfRule>
  </conditionalFormatting>
  <conditionalFormatting sqref="E60">
    <cfRule type="cellIs" dxfId="0" priority="30" stopIfTrue="1" operator="greaterThan">
      <formula>0</formula>
    </cfRule>
  </conditionalFormatting>
  <conditionalFormatting sqref="E61">
    <cfRule type="cellIs" dxfId="0" priority="29" stopIfTrue="1" operator="greaterThan">
      <formula>0</formula>
    </cfRule>
  </conditionalFormatting>
  <conditionalFormatting sqref="E62">
    <cfRule type="cellIs" dxfId="0" priority="28" stopIfTrue="1" operator="greaterThan">
      <formula>0</formula>
    </cfRule>
  </conditionalFormatting>
  <conditionalFormatting sqref="E63">
    <cfRule type="cellIs" dxfId="0" priority="27" stopIfTrue="1" operator="greaterThan">
      <formula>0</formula>
    </cfRule>
  </conditionalFormatting>
  <conditionalFormatting sqref="E64">
    <cfRule type="cellIs" dxfId="0" priority="26" stopIfTrue="1" operator="greaterThan">
      <formula>0</formula>
    </cfRule>
  </conditionalFormatting>
  <conditionalFormatting sqref="E65">
    <cfRule type="cellIs" dxfId="0" priority="25" stopIfTrue="1" operator="greaterThan">
      <formula>0</formula>
    </cfRule>
  </conditionalFormatting>
  <conditionalFormatting sqref="E75">
    <cfRule type="cellIs" dxfId="0" priority="24" stopIfTrue="1" operator="greaterThan">
      <formula>0</formula>
    </cfRule>
  </conditionalFormatting>
  <conditionalFormatting sqref="E82">
    <cfRule type="cellIs" dxfId="0" priority="22" stopIfTrue="1" operator="greaterThan">
      <formula>0</formula>
    </cfRule>
  </conditionalFormatting>
  <conditionalFormatting sqref="E83">
    <cfRule type="cellIs" dxfId="0" priority="21" stopIfTrue="1" operator="greaterThan">
      <formula>0</formula>
    </cfRule>
  </conditionalFormatting>
  <conditionalFormatting sqref="E84">
    <cfRule type="cellIs" dxfId="0" priority="20" stopIfTrue="1" operator="greaterThan">
      <formula>0</formula>
    </cfRule>
  </conditionalFormatting>
  <conditionalFormatting sqref="E85">
    <cfRule type="cellIs" dxfId="0" priority="19" stopIfTrue="1" operator="greaterThan">
      <formula>0</formula>
    </cfRule>
  </conditionalFormatting>
  <conditionalFormatting sqref="E86">
    <cfRule type="cellIs" dxfId="0" priority="18" stopIfTrue="1" operator="greaterThan">
      <formula>0</formula>
    </cfRule>
  </conditionalFormatting>
  <conditionalFormatting sqref="E87">
    <cfRule type="cellIs" dxfId="0" priority="17" stopIfTrue="1" operator="greaterThan">
      <formula>0</formula>
    </cfRule>
  </conditionalFormatting>
  <conditionalFormatting sqref="E88">
    <cfRule type="cellIs" dxfId="0" priority="16" stopIfTrue="1" operator="greaterThan">
      <formula>0</formula>
    </cfRule>
  </conditionalFormatting>
  <conditionalFormatting sqref="E89">
    <cfRule type="cellIs" dxfId="0" priority="15" stopIfTrue="1" operator="greaterThan">
      <formula>0</formula>
    </cfRule>
  </conditionalFormatting>
  <conditionalFormatting sqref="E90">
    <cfRule type="cellIs" dxfId="0" priority="14" stopIfTrue="1" operator="greaterThan">
      <formula>0</formula>
    </cfRule>
  </conditionalFormatting>
  <conditionalFormatting sqref="E91">
    <cfRule type="cellIs" dxfId="0" priority="13" stopIfTrue="1" operator="greaterThan">
      <formula>0</formula>
    </cfRule>
  </conditionalFormatting>
  <conditionalFormatting sqref="E92">
    <cfRule type="cellIs" dxfId="0" priority="12" stopIfTrue="1" operator="greaterThan">
      <formula>0</formula>
    </cfRule>
  </conditionalFormatting>
  <conditionalFormatting sqref="E93">
    <cfRule type="cellIs" dxfId="0" priority="11" stopIfTrue="1" operator="greaterThan">
      <formula>0</formula>
    </cfRule>
  </conditionalFormatting>
  <conditionalFormatting sqref="E94">
    <cfRule type="cellIs" dxfId="0" priority="10" stopIfTrue="1" operator="greaterThan">
      <formula>0</formula>
    </cfRule>
  </conditionalFormatting>
  <conditionalFormatting sqref="E95">
    <cfRule type="cellIs" dxfId="0" priority="9" stopIfTrue="1" operator="greaterThan">
      <formula>0</formula>
    </cfRule>
  </conditionalFormatting>
  <conditionalFormatting sqref="E96">
    <cfRule type="cellIs" dxfId="0" priority="8" stopIfTrue="1" operator="greaterThan">
      <formula>0</formula>
    </cfRule>
  </conditionalFormatting>
  <conditionalFormatting sqref="E97">
    <cfRule type="cellIs" dxfId="0" priority="7" stopIfTrue="1" operator="greaterThan">
      <formula>0</formula>
    </cfRule>
  </conditionalFormatting>
  <conditionalFormatting sqref="E98">
    <cfRule type="cellIs" dxfId="0" priority="6" stopIfTrue="1" operator="greaterThan">
      <formula>0</formula>
    </cfRule>
  </conditionalFormatting>
  <conditionalFormatting sqref="E99">
    <cfRule type="cellIs" dxfId="0" priority="5" stopIfTrue="1" operator="greaterThan">
      <formula>0</formula>
    </cfRule>
  </conditionalFormatting>
  <conditionalFormatting sqref="E100">
    <cfRule type="cellIs" dxfId="0" priority="4" stopIfTrue="1" operator="greaterThan">
      <formula>0</formula>
    </cfRule>
  </conditionalFormatting>
  <conditionalFormatting sqref="E101">
    <cfRule type="cellIs" dxfId="0" priority="3" stopIfTrue="1" operator="greaterThan">
      <formula>0</formula>
    </cfRule>
  </conditionalFormatting>
  <conditionalFormatting sqref="E80:E81">
    <cfRule type="cellIs" dxfId="0" priority="23" stopIfTrue="1" operator="greaterThan">
      <formula>0</formula>
    </cfRule>
  </conditionalFormatting>
  <conditionalFormatting sqref="E102:E127">
    <cfRule type="cellIs" dxfId="0" priority="2" stopIfTrue="1" operator="greaterThan">
      <formula>0</formula>
    </cfRule>
  </conditionalFormatting>
  <conditionalFormatting sqref="H149;E150:I150;G160:H160;G154:G159;E154:F154;A31;A26:D30;A43;F26:G26;A32:D42;J26:P63;F141:G148;A44:D149;J65:P149;E155">
    <cfRule type="cellIs" dxfId="0" priority="131" stopIfTrue="1" operator="greaterThan">
      <formula>0</formula>
    </cfRule>
  </conditionalFormatting>
  <conditionalFormatting sqref="F27:G140">
    <cfRule type="cellIs" dxfId="0" priority="1" stopIfTrue="1" operator="greaterThan">
      <formula>0</formula>
    </cfRule>
  </conditionalFormatting>
  <pageMargins left="0.590551181102362" right="0.354330708661417" top="0.275590551181102" bottom="0.47244094488189" header="0.275590551181102" footer="0.393700787401575"/>
  <pageSetup paperSize="9" scale="50" fitToHeight="0" orientation="portrait"/>
  <headerFooter>
    <oddFooter>&amp;CPage &amp;P of &amp;N</oddFooter>
  </headerFooter>
  <rowBreaks count="1" manualBreakCount="1">
    <brk id="159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0"/>
  <sheetViews>
    <sheetView view="pageBreakPreview" zoomScale="82" zoomScaleNormal="80" workbookViewId="0">
      <selection activeCell="E29" sqref="E29"/>
    </sheetView>
  </sheetViews>
  <sheetFormatPr defaultColWidth="15" defaultRowHeight="15.5" outlineLevelCol="6"/>
  <cols>
    <col min="1" max="1" width="4.875" style="5" customWidth="1"/>
    <col min="2" max="2" width="15" style="5"/>
    <col min="3" max="3" width="15.25" style="5" customWidth="1"/>
    <col min="4" max="4" width="23" style="5" customWidth="1"/>
    <col min="5" max="5" width="24.5" style="5" customWidth="1"/>
    <col min="6" max="6" width="24.125" style="5" customWidth="1"/>
    <col min="7" max="7" width="18.125" style="5" customWidth="1"/>
    <col min="8" max="16384" width="15" style="5"/>
  </cols>
  <sheetData>
    <row r="1" spans="1:7">
      <c r="A1" s="6">
        <v>1</v>
      </c>
      <c r="B1" s="7" t="s">
        <v>17</v>
      </c>
      <c r="C1" s="8" t="s">
        <v>175</v>
      </c>
      <c r="D1" s="9" t="s">
        <v>176</v>
      </c>
      <c r="E1" s="10"/>
      <c r="F1" s="11" t="s">
        <v>84</v>
      </c>
      <c r="G1" s="12" t="s">
        <v>177</v>
      </c>
    </row>
    <row r="2" spans="1:7">
      <c r="A2" s="6">
        <f>+A1+1</f>
        <v>2</v>
      </c>
      <c r="B2" s="7" t="s">
        <v>18</v>
      </c>
      <c r="C2" s="8" t="s">
        <v>175</v>
      </c>
      <c r="D2" s="9" t="s">
        <v>178</v>
      </c>
      <c r="E2" s="10"/>
      <c r="F2" s="11" t="s">
        <v>84</v>
      </c>
      <c r="G2" s="12" t="s">
        <v>177</v>
      </c>
    </row>
    <row r="3" spans="1:7">
      <c r="A3" s="6">
        <f t="shared" ref="A3:A66" si="0">+A2+1</f>
        <v>3</v>
      </c>
      <c r="B3" s="7" t="s">
        <v>179</v>
      </c>
      <c r="C3" s="8" t="s">
        <v>175</v>
      </c>
      <c r="D3" s="9" t="s">
        <v>180</v>
      </c>
      <c r="E3" s="13"/>
      <c r="F3" s="11" t="s">
        <v>84</v>
      </c>
      <c r="G3" s="12" t="s">
        <v>177</v>
      </c>
    </row>
    <row r="4" spans="1:7">
      <c r="A4" s="6">
        <f t="shared" si="0"/>
        <v>4</v>
      </c>
      <c r="B4" s="7" t="s">
        <v>19</v>
      </c>
      <c r="C4" s="8" t="s">
        <v>175</v>
      </c>
      <c r="D4" s="9" t="s">
        <v>181</v>
      </c>
      <c r="E4" s="13"/>
      <c r="F4" s="11" t="s">
        <v>84</v>
      </c>
      <c r="G4" s="12" t="s">
        <v>177</v>
      </c>
    </row>
    <row r="5" spans="1:7">
      <c r="A5" s="6">
        <f t="shared" si="0"/>
        <v>5</v>
      </c>
      <c r="B5" s="7" t="s">
        <v>182</v>
      </c>
      <c r="C5" s="8" t="s">
        <v>175</v>
      </c>
      <c r="D5" s="9" t="s">
        <v>183</v>
      </c>
      <c r="E5" s="13"/>
      <c r="F5" s="11" t="s">
        <v>84</v>
      </c>
      <c r="G5" s="12" t="s">
        <v>177</v>
      </c>
    </row>
    <row r="6" spans="1:7">
      <c r="A6" s="6">
        <f t="shared" si="0"/>
        <v>6</v>
      </c>
      <c r="B6" s="7" t="s">
        <v>184</v>
      </c>
      <c r="C6" s="8" t="s">
        <v>175</v>
      </c>
      <c r="D6" s="9" t="s">
        <v>185</v>
      </c>
      <c r="E6" s="13"/>
      <c r="F6" s="11" t="s">
        <v>84</v>
      </c>
      <c r="G6" s="12" t="s">
        <v>177</v>
      </c>
    </row>
    <row r="7" spans="1:7">
      <c r="A7" s="6">
        <f t="shared" si="0"/>
        <v>7</v>
      </c>
      <c r="B7" s="7" t="s">
        <v>20</v>
      </c>
      <c r="C7" s="8" t="s">
        <v>175</v>
      </c>
      <c r="D7" s="9" t="s">
        <v>186</v>
      </c>
      <c r="E7" s="13"/>
      <c r="F7" s="11" t="s">
        <v>84</v>
      </c>
      <c r="G7" s="12" t="s">
        <v>177</v>
      </c>
    </row>
    <row r="8" spans="1:7">
      <c r="A8" s="6">
        <f t="shared" si="0"/>
        <v>8</v>
      </c>
      <c r="B8" s="7" t="s">
        <v>187</v>
      </c>
      <c r="C8" s="8" t="s">
        <v>175</v>
      </c>
      <c r="D8" s="9" t="s">
        <v>188</v>
      </c>
      <c r="E8" s="13"/>
      <c r="F8" s="11" t="s">
        <v>84</v>
      </c>
      <c r="G8" s="12" t="s">
        <v>177</v>
      </c>
    </row>
    <row r="9" spans="1:7">
      <c r="A9" s="6">
        <f t="shared" si="0"/>
        <v>9</v>
      </c>
      <c r="B9" s="7" t="s">
        <v>189</v>
      </c>
      <c r="C9" s="8" t="s">
        <v>175</v>
      </c>
      <c r="D9" s="9" t="s">
        <v>190</v>
      </c>
      <c r="E9" s="13"/>
      <c r="F9" s="11" t="s">
        <v>84</v>
      </c>
      <c r="G9" s="12" t="s">
        <v>177</v>
      </c>
    </row>
    <row r="10" spans="1:7">
      <c r="A10" s="6">
        <f t="shared" si="0"/>
        <v>10</v>
      </c>
      <c r="B10" s="7" t="s">
        <v>191</v>
      </c>
      <c r="C10" s="8" t="s">
        <v>175</v>
      </c>
      <c r="D10" s="9" t="s">
        <v>192</v>
      </c>
      <c r="E10" s="13"/>
      <c r="F10" s="11" t="s">
        <v>84</v>
      </c>
      <c r="G10" s="12" t="s">
        <v>177</v>
      </c>
    </row>
    <row r="11" spans="1:7">
      <c r="A11" s="6">
        <f t="shared" si="0"/>
        <v>11</v>
      </c>
      <c r="B11" s="7" t="s">
        <v>21</v>
      </c>
      <c r="C11" s="8" t="s">
        <v>175</v>
      </c>
      <c r="D11" s="9" t="s">
        <v>193</v>
      </c>
      <c r="E11" s="10"/>
      <c r="F11" s="11" t="s">
        <v>84</v>
      </c>
      <c r="G11" s="12" t="s">
        <v>177</v>
      </c>
    </row>
    <row r="12" spans="1:7">
      <c r="A12" s="6">
        <f t="shared" si="0"/>
        <v>12</v>
      </c>
      <c r="B12" s="7" t="s">
        <v>22</v>
      </c>
      <c r="C12" s="8" t="s">
        <v>175</v>
      </c>
      <c r="D12" s="9" t="s">
        <v>194</v>
      </c>
      <c r="E12" s="10"/>
      <c r="F12" s="11" t="s">
        <v>84</v>
      </c>
      <c r="G12" s="12" t="s">
        <v>177</v>
      </c>
    </row>
    <row r="13" spans="1:7">
      <c r="A13" s="6">
        <f t="shared" si="0"/>
        <v>13</v>
      </c>
      <c r="B13" s="7" t="s">
        <v>23</v>
      </c>
      <c r="C13" s="8" t="s">
        <v>175</v>
      </c>
      <c r="D13" s="9" t="s">
        <v>195</v>
      </c>
      <c r="E13" s="10"/>
      <c r="F13" s="11" t="s">
        <v>88</v>
      </c>
      <c r="G13" s="12" t="s">
        <v>177</v>
      </c>
    </row>
    <row r="14" spans="1:7">
      <c r="A14" s="6">
        <f t="shared" si="0"/>
        <v>14</v>
      </c>
      <c r="B14" s="7" t="s">
        <v>24</v>
      </c>
      <c r="C14" s="8" t="s">
        <v>175</v>
      </c>
      <c r="D14" s="9" t="s">
        <v>178</v>
      </c>
      <c r="E14" s="14"/>
      <c r="F14" s="11" t="s">
        <v>88</v>
      </c>
      <c r="G14" s="12" t="s">
        <v>177</v>
      </c>
    </row>
    <row r="15" spans="1:7">
      <c r="A15" s="6">
        <f t="shared" si="0"/>
        <v>15</v>
      </c>
      <c r="B15" s="7" t="s">
        <v>196</v>
      </c>
      <c r="C15" s="8" t="s">
        <v>175</v>
      </c>
      <c r="D15" s="9" t="s">
        <v>197</v>
      </c>
      <c r="E15" s="10"/>
      <c r="F15" s="11" t="s">
        <v>88</v>
      </c>
      <c r="G15" s="12" t="s">
        <v>177</v>
      </c>
    </row>
    <row r="16" spans="1:7">
      <c r="A16" s="6">
        <f t="shared" si="0"/>
        <v>16</v>
      </c>
      <c r="B16" s="7" t="s">
        <v>25</v>
      </c>
      <c r="C16" s="8" t="s">
        <v>175</v>
      </c>
      <c r="D16" s="9" t="s">
        <v>181</v>
      </c>
      <c r="E16" s="10"/>
      <c r="F16" s="11" t="s">
        <v>88</v>
      </c>
      <c r="G16" s="12" t="s">
        <v>177</v>
      </c>
    </row>
    <row r="17" spans="1:7">
      <c r="A17" s="6">
        <f t="shared" si="0"/>
        <v>17</v>
      </c>
      <c r="B17" s="7" t="s">
        <v>198</v>
      </c>
      <c r="C17" s="8" t="s">
        <v>175</v>
      </c>
      <c r="D17" s="9" t="s">
        <v>199</v>
      </c>
      <c r="E17" s="10"/>
      <c r="F17" s="11" t="s">
        <v>88</v>
      </c>
      <c r="G17" s="12" t="s">
        <v>177</v>
      </c>
    </row>
    <row r="18" spans="1:7">
      <c r="A18" s="6">
        <f t="shared" si="0"/>
        <v>18</v>
      </c>
      <c r="B18" s="7" t="s">
        <v>200</v>
      </c>
      <c r="C18" s="8" t="s">
        <v>175</v>
      </c>
      <c r="D18" s="9" t="s">
        <v>201</v>
      </c>
      <c r="E18" s="14"/>
      <c r="F18" s="11" t="s">
        <v>88</v>
      </c>
      <c r="G18" s="12" t="s">
        <v>177</v>
      </c>
    </row>
    <row r="19" spans="1:7">
      <c r="A19" s="6">
        <f t="shared" si="0"/>
        <v>19</v>
      </c>
      <c r="B19" s="7" t="s">
        <v>202</v>
      </c>
      <c r="C19" s="8" t="s">
        <v>175</v>
      </c>
      <c r="D19" s="9" t="s">
        <v>203</v>
      </c>
      <c r="E19" s="14"/>
      <c r="F19" s="11" t="s">
        <v>88</v>
      </c>
      <c r="G19" s="12" t="s">
        <v>177</v>
      </c>
    </row>
    <row r="20" spans="1:7">
      <c r="A20" s="6">
        <f t="shared" si="0"/>
        <v>20</v>
      </c>
      <c r="B20" s="7" t="s">
        <v>204</v>
      </c>
      <c r="C20" s="8" t="s">
        <v>175</v>
      </c>
      <c r="D20" s="9" t="s">
        <v>205</v>
      </c>
      <c r="E20" s="10"/>
      <c r="F20" s="11" t="s">
        <v>88</v>
      </c>
      <c r="G20" s="12" t="s">
        <v>177</v>
      </c>
    </row>
    <row r="21" spans="1:7">
      <c r="A21" s="6">
        <f t="shared" si="0"/>
        <v>21</v>
      </c>
      <c r="B21" s="7" t="s">
        <v>206</v>
      </c>
      <c r="C21" s="8" t="s">
        <v>175</v>
      </c>
      <c r="D21" s="9" t="s">
        <v>190</v>
      </c>
      <c r="E21" s="10"/>
      <c r="F21" s="11" t="s">
        <v>88</v>
      </c>
      <c r="G21" s="12" t="s">
        <v>177</v>
      </c>
    </row>
    <row r="22" spans="1:7">
      <c r="A22" s="6">
        <f t="shared" si="0"/>
        <v>22</v>
      </c>
      <c r="B22" s="7" t="s">
        <v>26</v>
      </c>
      <c r="C22" s="8" t="s">
        <v>175</v>
      </c>
      <c r="D22" s="9" t="s">
        <v>207</v>
      </c>
      <c r="E22" s="10"/>
      <c r="F22" s="11" t="s">
        <v>88</v>
      </c>
      <c r="G22" s="12" t="s">
        <v>177</v>
      </c>
    </row>
    <row r="23" spans="1:7">
      <c r="A23" s="6">
        <f t="shared" si="0"/>
        <v>23</v>
      </c>
      <c r="B23" s="7" t="s">
        <v>27</v>
      </c>
      <c r="C23" s="8" t="s">
        <v>175</v>
      </c>
      <c r="D23" s="9" t="s">
        <v>193</v>
      </c>
      <c r="E23" s="10"/>
      <c r="F23" s="11" t="s">
        <v>88</v>
      </c>
      <c r="G23" s="12" t="s">
        <v>177</v>
      </c>
    </row>
    <row r="24" spans="1:7">
      <c r="A24" s="6">
        <f t="shared" si="0"/>
        <v>24</v>
      </c>
      <c r="B24" s="7" t="s">
        <v>28</v>
      </c>
      <c r="C24" s="8" t="s">
        <v>175</v>
      </c>
      <c r="D24" s="9" t="s">
        <v>194</v>
      </c>
      <c r="E24" s="10"/>
      <c r="F24" s="11" t="s">
        <v>88</v>
      </c>
      <c r="G24" s="12" t="s">
        <v>177</v>
      </c>
    </row>
    <row r="25" spans="1:7">
      <c r="A25" s="6">
        <f t="shared" si="0"/>
        <v>25</v>
      </c>
      <c r="B25" s="7" t="s">
        <v>29</v>
      </c>
      <c r="C25" s="8" t="s">
        <v>175</v>
      </c>
      <c r="D25" s="9" t="s">
        <v>195</v>
      </c>
      <c r="E25" s="10"/>
      <c r="F25" s="11" t="s">
        <v>60</v>
      </c>
      <c r="G25" s="12" t="s">
        <v>177</v>
      </c>
    </row>
    <row r="26" spans="1:7">
      <c r="A26" s="6">
        <f t="shared" si="0"/>
        <v>26</v>
      </c>
      <c r="B26" s="7" t="s">
        <v>30</v>
      </c>
      <c r="C26" s="8" t="s">
        <v>175</v>
      </c>
      <c r="D26" s="9" t="s">
        <v>208</v>
      </c>
      <c r="E26" s="10"/>
      <c r="F26" s="11" t="s">
        <v>60</v>
      </c>
      <c r="G26" s="12" t="s">
        <v>177</v>
      </c>
    </row>
    <row r="27" spans="1:7">
      <c r="A27" s="6">
        <f t="shared" si="0"/>
        <v>27</v>
      </c>
      <c r="B27" s="7" t="s">
        <v>31</v>
      </c>
      <c r="C27" s="8" t="s">
        <v>175</v>
      </c>
      <c r="D27" s="9" t="s">
        <v>209</v>
      </c>
      <c r="E27" s="10"/>
      <c r="F27" s="11" t="s">
        <v>60</v>
      </c>
      <c r="G27" s="12" t="s">
        <v>177</v>
      </c>
    </row>
    <row r="28" spans="1:7">
      <c r="A28" s="6">
        <f t="shared" si="0"/>
        <v>28</v>
      </c>
      <c r="B28" s="7" t="s">
        <v>32</v>
      </c>
      <c r="C28" s="8" t="s">
        <v>175</v>
      </c>
      <c r="D28" s="9" t="s">
        <v>210</v>
      </c>
      <c r="E28" s="10"/>
      <c r="F28" s="11" t="s">
        <v>60</v>
      </c>
      <c r="G28" s="12" t="s">
        <v>177</v>
      </c>
    </row>
    <row r="29" spans="1:7">
      <c r="A29" s="6">
        <f t="shared" si="0"/>
        <v>29</v>
      </c>
      <c r="B29" s="7" t="s">
        <v>211</v>
      </c>
      <c r="C29" s="8" t="s">
        <v>175</v>
      </c>
      <c r="D29" s="9" t="s">
        <v>212</v>
      </c>
      <c r="E29" s="13"/>
      <c r="F29" s="11" t="s">
        <v>60</v>
      </c>
      <c r="G29" s="12" t="s">
        <v>177</v>
      </c>
    </row>
    <row r="30" spans="1:7">
      <c r="A30" s="6">
        <f t="shared" si="0"/>
        <v>30</v>
      </c>
      <c r="B30" s="7" t="s">
        <v>33</v>
      </c>
      <c r="C30" s="8" t="s">
        <v>175</v>
      </c>
      <c r="D30" s="9" t="s">
        <v>186</v>
      </c>
      <c r="E30" s="13"/>
      <c r="F30" s="11" t="s">
        <v>60</v>
      </c>
      <c r="G30" s="12" t="s">
        <v>177</v>
      </c>
    </row>
    <row r="31" spans="1:7">
      <c r="A31" s="6">
        <f t="shared" si="0"/>
        <v>31</v>
      </c>
      <c r="B31" s="7" t="s">
        <v>34</v>
      </c>
      <c r="C31" s="8" t="s">
        <v>175</v>
      </c>
      <c r="D31" s="9" t="s">
        <v>213</v>
      </c>
      <c r="E31" s="13"/>
      <c r="F31" s="11" t="s">
        <v>60</v>
      </c>
      <c r="G31" s="12" t="s">
        <v>177</v>
      </c>
    </row>
    <row r="32" spans="1:7">
      <c r="A32" s="6">
        <f t="shared" si="0"/>
        <v>32</v>
      </c>
      <c r="B32" s="7" t="s">
        <v>35</v>
      </c>
      <c r="C32" s="8" t="s">
        <v>175</v>
      </c>
      <c r="D32" s="9" t="s">
        <v>214</v>
      </c>
      <c r="E32" s="13"/>
      <c r="F32" s="11" t="s">
        <v>60</v>
      </c>
      <c r="G32" s="12" t="s">
        <v>177</v>
      </c>
    </row>
    <row r="33" spans="1:7">
      <c r="A33" s="6">
        <f t="shared" si="0"/>
        <v>33</v>
      </c>
      <c r="B33" s="7" t="s">
        <v>215</v>
      </c>
      <c r="C33" s="8" t="s">
        <v>175</v>
      </c>
      <c r="D33" s="9" t="s">
        <v>216</v>
      </c>
      <c r="E33" s="10"/>
      <c r="F33" s="11" t="s">
        <v>60</v>
      </c>
      <c r="G33" s="12" t="s">
        <v>177</v>
      </c>
    </row>
    <row r="34" spans="1:7">
      <c r="A34" s="6">
        <f t="shared" si="0"/>
        <v>34</v>
      </c>
      <c r="B34" s="7" t="s">
        <v>36</v>
      </c>
      <c r="C34" s="8" t="s">
        <v>175</v>
      </c>
      <c r="D34" s="9" t="s">
        <v>217</v>
      </c>
      <c r="E34" s="10"/>
      <c r="F34" s="11" t="s">
        <v>60</v>
      </c>
      <c r="G34" s="12" t="s">
        <v>177</v>
      </c>
    </row>
    <row r="35" spans="1:7">
      <c r="A35" s="6">
        <f t="shared" si="0"/>
        <v>35</v>
      </c>
      <c r="B35" s="7" t="s">
        <v>37</v>
      </c>
      <c r="C35" s="8" t="s">
        <v>175</v>
      </c>
      <c r="D35" s="9" t="s">
        <v>218</v>
      </c>
      <c r="E35" s="10"/>
      <c r="F35" s="11" t="s">
        <v>60</v>
      </c>
      <c r="G35" s="12" t="s">
        <v>177</v>
      </c>
    </row>
    <row r="36" spans="1:7">
      <c r="A36" s="6">
        <f t="shared" si="0"/>
        <v>36</v>
      </c>
      <c r="B36" s="7" t="s">
        <v>38</v>
      </c>
      <c r="C36" s="8" t="s">
        <v>219</v>
      </c>
      <c r="D36" s="9" t="s">
        <v>220</v>
      </c>
      <c r="E36" s="10"/>
      <c r="F36" s="11" t="s">
        <v>84</v>
      </c>
      <c r="G36" s="12" t="s">
        <v>177</v>
      </c>
    </row>
    <row r="37" spans="1:7">
      <c r="A37" s="6">
        <f t="shared" si="0"/>
        <v>37</v>
      </c>
      <c r="B37" s="7" t="s">
        <v>221</v>
      </c>
      <c r="C37" s="8" t="s">
        <v>219</v>
      </c>
      <c r="D37" s="9" t="s">
        <v>222</v>
      </c>
      <c r="E37" s="10"/>
      <c r="F37" s="11" t="s">
        <v>84</v>
      </c>
      <c r="G37" s="12" t="s">
        <v>177</v>
      </c>
    </row>
    <row r="38" spans="1:7">
      <c r="A38" s="6">
        <f t="shared" si="0"/>
        <v>38</v>
      </c>
      <c r="B38" s="7" t="s">
        <v>39</v>
      </c>
      <c r="C38" s="8" t="s">
        <v>219</v>
      </c>
      <c r="D38" s="9" t="s">
        <v>223</v>
      </c>
      <c r="E38" s="10"/>
      <c r="F38" s="11" t="s">
        <v>84</v>
      </c>
      <c r="G38" s="12" t="s">
        <v>177</v>
      </c>
    </row>
    <row r="39" spans="1:7">
      <c r="A39" s="6">
        <f t="shared" si="0"/>
        <v>39</v>
      </c>
      <c r="B39" s="7" t="s">
        <v>224</v>
      </c>
      <c r="C39" s="8" t="s">
        <v>219</v>
      </c>
      <c r="D39" s="9" t="s">
        <v>225</v>
      </c>
      <c r="E39" s="14"/>
      <c r="F39" s="11" t="s">
        <v>84</v>
      </c>
      <c r="G39" s="12" t="s">
        <v>177</v>
      </c>
    </row>
    <row r="40" spans="1:7">
      <c r="A40" s="6">
        <f t="shared" si="0"/>
        <v>40</v>
      </c>
      <c r="B40" s="7" t="s">
        <v>226</v>
      </c>
      <c r="C40" s="8" t="s">
        <v>219</v>
      </c>
      <c r="D40" s="9" t="s">
        <v>227</v>
      </c>
      <c r="E40" s="14"/>
      <c r="F40" s="11" t="s">
        <v>84</v>
      </c>
      <c r="G40" s="12" t="s">
        <v>177</v>
      </c>
    </row>
    <row r="41" spans="1:7">
      <c r="A41" s="6">
        <f t="shared" si="0"/>
        <v>41</v>
      </c>
      <c r="B41" s="7" t="s">
        <v>228</v>
      </c>
      <c r="C41" s="8" t="s">
        <v>219</v>
      </c>
      <c r="D41" s="9" t="s">
        <v>229</v>
      </c>
      <c r="E41" s="10"/>
      <c r="F41" s="11" t="s">
        <v>84</v>
      </c>
      <c r="G41" s="12" t="s">
        <v>177</v>
      </c>
    </row>
    <row r="42" spans="1:7">
      <c r="A42" s="6">
        <f t="shared" si="0"/>
        <v>42</v>
      </c>
      <c r="B42" s="7" t="s">
        <v>230</v>
      </c>
      <c r="C42" s="8" t="s">
        <v>219</v>
      </c>
      <c r="D42" s="9" t="s">
        <v>231</v>
      </c>
      <c r="E42" s="10"/>
      <c r="F42" s="11" t="s">
        <v>84</v>
      </c>
      <c r="G42" s="12" t="s">
        <v>177</v>
      </c>
    </row>
    <row r="43" spans="1:7">
      <c r="A43" s="6">
        <f t="shared" si="0"/>
        <v>43</v>
      </c>
      <c r="B43" s="7" t="s">
        <v>232</v>
      </c>
      <c r="C43" s="8" t="s">
        <v>219</v>
      </c>
      <c r="D43" s="9" t="s">
        <v>233</v>
      </c>
      <c r="E43" s="10"/>
      <c r="F43" s="11" t="s">
        <v>84</v>
      </c>
      <c r="G43" s="12" t="s">
        <v>177</v>
      </c>
    </row>
    <row r="44" spans="1:7">
      <c r="A44" s="6">
        <f t="shared" si="0"/>
        <v>44</v>
      </c>
      <c r="B44" s="7" t="s">
        <v>234</v>
      </c>
      <c r="C44" s="8" t="s">
        <v>219</v>
      </c>
      <c r="D44" s="9" t="s">
        <v>235</v>
      </c>
      <c r="E44" s="10"/>
      <c r="F44" s="11" t="s">
        <v>84</v>
      </c>
      <c r="G44" s="12" t="s">
        <v>177</v>
      </c>
    </row>
    <row r="45" spans="1:7">
      <c r="A45" s="6">
        <f t="shared" si="0"/>
        <v>45</v>
      </c>
      <c r="B45" s="7" t="s">
        <v>236</v>
      </c>
      <c r="C45" s="8" t="s">
        <v>219</v>
      </c>
      <c r="D45" s="9" t="s">
        <v>237</v>
      </c>
      <c r="E45" s="10"/>
      <c r="F45" s="11" t="s">
        <v>84</v>
      </c>
      <c r="G45" s="12" t="s">
        <v>177</v>
      </c>
    </row>
    <row r="46" spans="1:7">
      <c r="A46" s="6">
        <f t="shared" si="0"/>
        <v>46</v>
      </c>
      <c r="B46" s="7" t="s">
        <v>238</v>
      </c>
      <c r="C46" s="8" t="s">
        <v>219</v>
      </c>
      <c r="D46" s="9" t="s">
        <v>239</v>
      </c>
      <c r="E46" s="10"/>
      <c r="F46" s="11" t="s">
        <v>84</v>
      </c>
      <c r="G46" s="12" t="s">
        <v>177</v>
      </c>
    </row>
    <row r="47" spans="1:7">
      <c r="A47" s="6">
        <f t="shared" si="0"/>
        <v>47</v>
      </c>
      <c r="B47" s="7" t="s">
        <v>40</v>
      </c>
      <c r="C47" s="8" t="s">
        <v>219</v>
      </c>
      <c r="D47" s="9" t="s">
        <v>240</v>
      </c>
      <c r="E47" s="10"/>
      <c r="F47" s="11" t="s">
        <v>84</v>
      </c>
      <c r="G47" s="12" t="s">
        <v>177</v>
      </c>
    </row>
    <row r="48" spans="1:7">
      <c r="A48" s="6">
        <f t="shared" si="0"/>
        <v>48</v>
      </c>
      <c r="B48" s="7" t="s">
        <v>41</v>
      </c>
      <c r="C48" s="8" t="s">
        <v>219</v>
      </c>
      <c r="D48" s="9" t="s">
        <v>241</v>
      </c>
      <c r="E48" s="10"/>
      <c r="F48" s="11" t="s">
        <v>84</v>
      </c>
      <c r="G48" s="12" t="s">
        <v>177</v>
      </c>
    </row>
    <row r="49" spans="1:7">
      <c r="A49" s="6">
        <f t="shared" si="0"/>
        <v>49</v>
      </c>
      <c r="B49" s="7" t="s">
        <v>242</v>
      </c>
      <c r="C49" s="8" t="s">
        <v>219</v>
      </c>
      <c r="D49" s="9" t="s">
        <v>243</v>
      </c>
      <c r="E49" s="10"/>
      <c r="F49" s="11" t="s">
        <v>84</v>
      </c>
      <c r="G49" s="12" t="s">
        <v>177</v>
      </c>
    </row>
    <row r="50" spans="1:7">
      <c r="A50" s="6">
        <f t="shared" si="0"/>
        <v>50</v>
      </c>
      <c r="B50" s="7" t="s">
        <v>244</v>
      </c>
      <c r="C50" s="8" t="s">
        <v>219</v>
      </c>
      <c r="D50" s="9" t="s">
        <v>245</v>
      </c>
      <c r="E50" s="10"/>
      <c r="F50" s="11" t="s">
        <v>88</v>
      </c>
      <c r="G50" s="12" t="s">
        <v>177</v>
      </c>
    </row>
    <row r="51" spans="1:7">
      <c r="A51" s="6">
        <f t="shared" si="0"/>
        <v>51</v>
      </c>
      <c r="B51" s="7" t="s">
        <v>246</v>
      </c>
      <c r="C51" s="8" t="s">
        <v>219</v>
      </c>
      <c r="D51" s="9" t="s">
        <v>222</v>
      </c>
      <c r="E51" s="13"/>
      <c r="F51" s="11" t="s">
        <v>88</v>
      </c>
      <c r="G51" s="12" t="s">
        <v>177</v>
      </c>
    </row>
    <row r="52" spans="1:7">
      <c r="A52" s="6">
        <f t="shared" si="0"/>
        <v>52</v>
      </c>
      <c r="B52" s="7" t="s">
        <v>42</v>
      </c>
      <c r="C52" s="8" t="s">
        <v>219</v>
      </c>
      <c r="D52" s="9" t="s">
        <v>247</v>
      </c>
      <c r="E52" s="13"/>
      <c r="F52" s="11" t="s">
        <v>88</v>
      </c>
      <c r="G52" s="12" t="s">
        <v>177</v>
      </c>
    </row>
    <row r="53" spans="1:7">
      <c r="A53" s="6">
        <f t="shared" si="0"/>
        <v>53</v>
      </c>
      <c r="B53" s="7" t="s">
        <v>248</v>
      </c>
      <c r="C53" s="8" t="s">
        <v>219</v>
      </c>
      <c r="D53" s="9" t="s">
        <v>225</v>
      </c>
      <c r="E53" s="13"/>
      <c r="F53" s="11" t="s">
        <v>88</v>
      </c>
      <c r="G53" s="12" t="s">
        <v>177</v>
      </c>
    </row>
    <row r="54" spans="1:7">
      <c r="A54" s="6">
        <f t="shared" si="0"/>
        <v>54</v>
      </c>
      <c r="B54" s="7" t="s">
        <v>249</v>
      </c>
      <c r="C54" s="8" t="s">
        <v>219</v>
      </c>
      <c r="D54" s="9" t="s">
        <v>227</v>
      </c>
      <c r="E54" s="13"/>
      <c r="F54" s="11" t="s">
        <v>88</v>
      </c>
      <c r="G54" s="12" t="s">
        <v>177</v>
      </c>
    </row>
    <row r="55" spans="1:7">
      <c r="A55" s="6">
        <f t="shared" si="0"/>
        <v>55</v>
      </c>
      <c r="B55" s="7" t="s">
        <v>250</v>
      </c>
      <c r="C55" s="8" t="s">
        <v>219</v>
      </c>
      <c r="D55" s="9" t="s">
        <v>229</v>
      </c>
      <c r="E55" s="10"/>
      <c r="F55" s="11" t="s">
        <v>88</v>
      </c>
      <c r="G55" s="12" t="s">
        <v>177</v>
      </c>
    </row>
    <row r="56" spans="1:7">
      <c r="A56" s="6">
        <f t="shared" si="0"/>
        <v>56</v>
      </c>
      <c r="B56" s="7" t="s">
        <v>43</v>
      </c>
      <c r="C56" s="8" t="s">
        <v>219</v>
      </c>
      <c r="D56" s="9" t="s">
        <v>231</v>
      </c>
      <c r="E56" s="10"/>
      <c r="F56" s="11" t="s">
        <v>88</v>
      </c>
      <c r="G56" s="12" t="s">
        <v>177</v>
      </c>
    </row>
    <row r="57" spans="1:7">
      <c r="A57" s="6">
        <f t="shared" si="0"/>
        <v>57</v>
      </c>
      <c r="B57" s="7" t="s">
        <v>251</v>
      </c>
      <c r="C57" s="8" t="s">
        <v>219</v>
      </c>
      <c r="D57" s="9" t="s">
        <v>233</v>
      </c>
      <c r="E57" s="10"/>
      <c r="F57" s="11" t="s">
        <v>88</v>
      </c>
      <c r="G57" s="12" t="s">
        <v>177</v>
      </c>
    </row>
    <row r="58" spans="1:7">
      <c r="A58" s="6">
        <f t="shared" si="0"/>
        <v>58</v>
      </c>
      <c r="B58" s="7" t="s">
        <v>44</v>
      </c>
      <c r="C58" s="8" t="s">
        <v>219</v>
      </c>
      <c r="D58" s="9" t="s">
        <v>235</v>
      </c>
      <c r="E58" s="10"/>
      <c r="F58" s="11" t="s">
        <v>88</v>
      </c>
      <c r="G58" s="12" t="s">
        <v>177</v>
      </c>
    </row>
    <row r="59" spans="1:7">
      <c r="A59" s="6">
        <f t="shared" si="0"/>
        <v>59</v>
      </c>
      <c r="B59" s="7" t="s">
        <v>45</v>
      </c>
      <c r="C59" s="8" t="s">
        <v>219</v>
      </c>
      <c r="D59" s="9" t="s">
        <v>237</v>
      </c>
      <c r="E59" s="10"/>
      <c r="F59" s="11" t="s">
        <v>88</v>
      </c>
      <c r="G59" s="12" t="s">
        <v>177</v>
      </c>
    </row>
    <row r="60" spans="1:7">
      <c r="A60" s="6">
        <f t="shared" si="0"/>
        <v>60</v>
      </c>
      <c r="B60" s="7" t="s">
        <v>46</v>
      </c>
      <c r="C60" s="8" t="s">
        <v>219</v>
      </c>
      <c r="D60" s="9" t="s">
        <v>239</v>
      </c>
      <c r="E60" s="10"/>
      <c r="F60" s="11" t="s">
        <v>88</v>
      </c>
      <c r="G60" s="12" t="s">
        <v>177</v>
      </c>
    </row>
    <row r="61" spans="1:7">
      <c r="A61" s="6">
        <f t="shared" si="0"/>
        <v>61</v>
      </c>
      <c r="B61" s="7" t="s">
        <v>47</v>
      </c>
      <c r="C61" s="8" t="s">
        <v>219</v>
      </c>
      <c r="D61" s="9" t="s">
        <v>240</v>
      </c>
      <c r="E61" s="10"/>
      <c r="F61" s="11" t="s">
        <v>88</v>
      </c>
      <c r="G61" s="12" t="s">
        <v>177</v>
      </c>
    </row>
    <row r="62" spans="1:7">
      <c r="A62" s="6">
        <f t="shared" si="0"/>
        <v>62</v>
      </c>
      <c r="B62" s="7" t="s">
        <v>252</v>
      </c>
      <c r="C62" s="8" t="s">
        <v>219</v>
      </c>
      <c r="D62" s="9" t="s">
        <v>241</v>
      </c>
      <c r="E62" s="10"/>
      <c r="F62" s="11" t="s">
        <v>88</v>
      </c>
      <c r="G62" s="12" t="s">
        <v>177</v>
      </c>
    </row>
    <row r="63" spans="1:7">
      <c r="A63" s="6">
        <f t="shared" si="0"/>
        <v>63</v>
      </c>
      <c r="B63" s="7" t="s">
        <v>253</v>
      </c>
      <c r="C63" s="8" t="s">
        <v>219</v>
      </c>
      <c r="D63" s="9" t="s">
        <v>243</v>
      </c>
      <c r="E63" s="10"/>
      <c r="F63" s="11" t="s">
        <v>88</v>
      </c>
      <c r="G63" s="12" t="s">
        <v>177</v>
      </c>
    </row>
    <row r="64" spans="1:7">
      <c r="A64" s="6">
        <f t="shared" si="0"/>
        <v>64</v>
      </c>
      <c r="B64" s="7" t="s">
        <v>48</v>
      </c>
      <c r="C64" s="8" t="s">
        <v>219</v>
      </c>
      <c r="D64" s="9" t="s">
        <v>245</v>
      </c>
      <c r="E64" s="10"/>
      <c r="F64" s="15" t="s">
        <v>60</v>
      </c>
      <c r="G64" s="12" t="s">
        <v>177</v>
      </c>
    </row>
    <row r="65" spans="1:7">
      <c r="A65" s="6">
        <f t="shared" si="0"/>
        <v>65</v>
      </c>
      <c r="B65" s="7" t="s">
        <v>49</v>
      </c>
      <c r="C65" s="8" t="s">
        <v>219</v>
      </c>
      <c r="D65" s="9" t="s">
        <v>222</v>
      </c>
      <c r="E65" s="10"/>
      <c r="F65" s="15" t="s">
        <v>60</v>
      </c>
      <c r="G65" s="12" t="s">
        <v>177</v>
      </c>
    </row>
    <row r="66" spans="1:7">
      <c r="A66" s="6">
        <f t="shared" si="0"/>
        <v>66</v>
      </c>
      <c r="B66" s="7" t="s">
        <v>50</v>
      </c>
      <c r="C66" s="8" t="s">
        <v>219</v>
      </c>
      <c r="D66" s="9" t="s">
        <v>247</v>
      </c>
      <c r="E66" s="10"/>
      <c r="F66" s="15" t="s">
        <v>60</v>
      </c>
      <c r="G66" s="12" t="s">
        <v>177</v>
      </c>
    </row>
    <row r="67" spans="1:7">
      <c r="A67" s="6">
        <f t="shared" ref="A67:A130" si="1">+A66+1</f>
        <v>67</v>
      </c>
      <c r="B67" s="7" t="s">
        <v>254</v>
      </c>
      <c r="C67" s="8" t="s">
        <v>219</v>
      </c>
      <c r="D67" s="9" t="s">
        <v>225</v>
      </c>
      <c r="E67" s="10"/>
      <c r="F67" s="15" t="s">
        <v>60</v>
      </c>
      <c r="G67" s="12" t="s">
        <v>177</v>
      </c>
    </row>
    <row r="68" spans="1:7">
      <c r="A68" s="6">
        <f t="shared" si="1"/>
        <v>68</v>
      </c>
      <c r="B68" s="7" t="s">
        <v>51</v>
      </c>
      <c r="C68" s="8" t="s">
        <v>219</v>
      </c>
      <c r="D68" s="9" t="s">
        <v>227</v>
      </c>
      <c r="E68" s="10"/>
      <c r="F68" s="15" t="s">
        <v>60</v>
      </c>
      <c r="G68" s="12" t="s">
        <v>177</v>
      </c>
    </row>
    <row r="69" spans="1:7">
      <c r="A69" s="6">
        <f t="shared" si="1"/>
        <v>69</v>
      </c>
      <c r="B69" s="7" t="s">
        <v>255</v>
      </c>
      <c r="C69" s="8" t="s">
        <v>219</v>
      </c>
      <c r="D69" s="9" t="s">
        <v>229</v>
      </c>
      <c r="E69" s="10"/>
      <c r="F69" s="15" t="s">
        <v>60</v>
      </c>
      <c r="G69" s="12" t="s">
        <v>177</v>
      </c>
    </row>
    <row r="70" spans="1:7">
      <c r="A70" s="6">
        <f t="shared" si="1"/>
        <v>70</v>
      </c>
      <c r="B70" s="7" t="s">
        <v>52</v>
      </c>
      <c r="C70" s="8" t="s">
        <v>219</v>
      </c>
      <c r="D70" s="9" t="s">
        <v>231</v>
      </c>
      <c r="E70" s="10"/>
      <c r="F70" s="15" t="s">
        <v>60</v>
      </c>
      <c r="G70" s="12" t="s">
        <v>177</v>
      </c>
    </row>
    <row r="71" spans="1:7">
      <c r="A71" s="6">
        <f t="shared" si="1"/>
        <v>71</v>
      </c>
      <c r="B71" s="7" t="s">
        <v>53</v>
      </c>
      <c r="C71" s="8" t="s">
        <v>219</v>
      </c>
      <c r="D71" s="9" t="s">
        <v>233</v>
      </c>
      <c r="E71" s="10"/>
      <c r="F71" s="15" t="s">
        <v>60</v>
      </c>
      <c r="G71" s="12" t="s">
        <v>177</v>
      </c>
    </row>
    <row r="72" spans="1:7">
      <c r="A72" s="6">
        <f t="shared" si="1"/>
        <v>72</v>
      </c>
      <c r="B72" s="7" t="s">
        <v>256</v>
      </c>
      <c r="C72" s="8" t="s">
        <v>219</v>
      </c>
      <c r="D72" s="9" t="s">
        <v>235</v>
      </c>
      <c r="E72" s="10"/>
      <c r="F72" s="15" t="s">
        <v>60</v>
      </c>
      <c r="G72" s="12" t="s">
        <v>177</v>
      </c>
    </row>
    <row r="73" spans="1:7">
      <c r="A73" s="6">
        <f t="shared" si="1"/>
        <v>73</v>
      </c>
      <c r="B73" s="7" t="s">
        <v>257</v>
      </c>
      <c r="C73" s="8" t="s">
        <v>219</v>
      </c>
      <c r="D73" s="9" t="s">
        <v>237</v>
      </c>
      <c r="E73" s="10"/>
      <c r="F73" s="15" t="s">
        <v>60</v>
      </c>
      <c r="G73" s="12" t="s">
        <v>177</v>
      </c>
    </row>
    <row r="74" spans="1:7">
      <c r="A74" s="6">
        <f t="shared" si="1"/>
        <v>74</v>
      </c>
      <c r="B74" s="7" t="s">
        <v>258</v>
      </c>
      <c r="C74" s="8" t="s">
        <v>219</v>
      </c>
      <c r="D74" s="9" t="s">
        <v>239</v>
      </c>
      <c r="E74" s="10"/>
      <c r="F74" s="15" t="s">
        <v>60</v>
      </c>
      <c r="G74" s="12" t="s">
        <v>177</v>
      </c>
    </row>
    <row r="75" spans="1:7">
      <c r="A75" s="6">
        <f t="shared" si="1"/>
        <v>75</v>
      </c>
      <c r="B75" s="7" t="s">
        <v>54</v>
      </c>
      <c r="C75" s="8" t="s">
        <v>219</v>
      </c>
      <c r="D75" s="9" t="s">
        <v>240</v>
      </c>
      <c r="E75" s="10"/>
      <c r="F75" s="15" t="s">
        <v>60</v>
      </c>
      <c r="G75" s="12" t="s">
        <v>177</v>
      </c>
    </row>
    <row r="76" spans="1:7">
      <c r="A76" s="6">
        <f t="shared" si="1"/>
        <v>76</v>
      </c>
      <c r="B76" s="7" t="s">
        <v>55</v>
      </c>
      <c r="C76" s="8" t="s">
        <v>219</v>
      </c>
      <c r="D76" s="9" t="s">
        <v>241</v>
      </c>
      <c r="E76" s="10"/>
      <c r="F76" s="15" t="s">
        <v>60</v>
      </c>
      <c r="G76" s="12" t="s">
        <v>177</v>
      </c>
    </row>
    <row r="77" spans="1:7">
      <c r="A77" s="6">
        <f t="shared" si="1"/>
        <v>77</v>
      </c>
      <c r="B77" s="7" t="s">
        <v>56</v>
      </c>
      <c r="C77" s="8" t="s">
        <v>219</v>
      </c>
      <c r="D77" s="9" t="s">
        <v>243</v>
      </c>
      <c r="E77" s="10"/>
      <c r="F77" s="15" t="s">
        <v>60</v>
      </c>
      <c r="G77" s="12" t="s">
        <v>177</v>
      </c>
    </row>
    <row r="78" spans="1:7">
      <c r="A78" s="6">
        <f t="shared" si="1"/>
        <v>78</v>
      </c>
      <c r="B78" s="7" t="s">
        <v>259</v>
      </c>
      <c r="C78" s="8"/>
      <c r="D78" s="9" t="s">
        <v>260</v>
      </c>
      <c r="E78" s="10"/>
      <c r="F78" s="15" t="s">
        <v>84</v>
      </c>
      <c r="G78" s="12" t="s">
        <v>177</v>
      </c>
    </row>
    <row r="79" spans="1:7">
      <c r="A79" s="6">
        <f t="shared" si="1"/>
        <v>79</v>
      </c>
      <c r="B79" s="7" t="s">
        <v>261</v>
      </c>
      <c r="C79" s="8"/>
      <c r="D79" s="9" t="s">
        <v>262</v>
      </c>
      <c r="E79" s="10"/>
      <c r="F79" s="15" t="s">
        <v>84</v>
      </c>
      <c r="G79" s="12" t="s">
        <v>177</v>
      </c>
    </row>
    <row r="80" spans="1:7">
      <c r="A80" s="6">
        <f t="shared" si="1"/>
        <v>80</v>
      </c>
      <c r="B80" s="7" t="s">
        <v>263</v>
      </c>
      <c r="C80" s="8"/>
      <c r="D80" s="9" t="s">
        <v>264</v>
      </c>
      <c r="E80" s="10"/>
      <c r="F80" s="15" t="s">
        <v>84</v>
      </c>
      <c r="G80" s="12" t="s">
        <v>177</v>
      </c>
    </row>
    <row r="81" spans="1:7">
      <c r="A81" s="6">
        <f t="shared" si="1"/>
        <v>81</v>
      </c>
      <c r="B81" s="7" t="s">
        <v>265</v>
      </c>
      <c r="C81" s="8"/>
      <c r="D81" s="9" t="s">
        <v>266</v>
      </c>
      <c r="E81" s="10"/>
      <c r="F81" s="15" t="s">
        <v>84</v>
      </c>
      <c r="G81" s="12" t="s">
        <v>177</v>
      </c>
    </row>
    <row r="82" spans="1:7">
      <c r="A82" s="6">
        <f t="shared" si="1"/>
        <v>82</v>
      </c>
      <c r="B82" s="7" t="s">
        <v>267</v>
      </c>
      <c r="C82" s="8"/>
      <c r="D82" s="9" t="s">
        <v>268</v>
      </c>
      <c r="E82" s="10"/>
      <c r="F82" s="15" t="s">
        <v>84</v>
      </c>
      <c r="G82" s="12" t="s">
        <v>177</v>
      </c>
    </row>
    <row r="83" spans="1:7">
      <c r="A83" s="6">
        <f t="shared" si="1"/>
        <v>83</v>
      </c>
      <c r="B83" s="7" t="s">
        <v>269</v>
      </c>
      <c r="C83" s="8"/>
      <c r="D83" s="9" t="s">
        <v>270</v>
      </c>
      <c r="E83" s="10"/>
      <c r="F83" s="15" t="s">
        <v>84</v>
      </c>
      <c r="G83" s="12" t="s">
        <v>177</v>
      </c>
    </row>
    <row r="84" spans="1:7">
      <c r="A84" s="6">
        <f t="shared" si="1"/>
        <v>84</v>
      </c>
      <c r="B84" s="7" t="s">
        <v>271</v>
      </c>
      <c r="C84" s="8"/>
      <c r="D84" s="9" t="s">
        <v>272</v>
      </c>
      <c r="E84" s="10"/>
      <c r="F84" s="15" t="s">
        <v>84</v>
      </c>
      <c r="G84" s="12" t="s">
        <v>177</v>
      </c>
    </row>
    <row r="85" spans="1:7">
      <c r="A85" s="6">
        <f t="shared" si="1"/>
        <v>85</v>
      </c>
      <c r="B85" s="7" t="s">
        <v>78</v>
      </c>
      <c r="C85" s="8"/>
      <c r="D85" s="9" t="s">
        <v>81</v>
      </c>
      <c r="E85" s="10"/>
      <c r="F85" s="15" t="s">
        <v>84</v>
      </c>
      <c r="G85" s="12" t="s">
        <v>177</v>
      </c>
    </row>
    <row r="86" spans="1:7">
      <c r="A86" s="6">
        <f t="shared" si="1"/>
        <v>86</v>
      </c>
      <c r="B86" s="7" t="s">
        <v>273</v>
      </c>
      <c r="C86" s="8"/>
      <c r="D86" s="9" t="s">
        <v>260</v>
      </c>
      <c r="E86" s="10"/>
      <c r="F86" s="15" t="s">
        <v>88</v>
      </c>
      <c r="G86" s="12" t="s">
        <v>177</v>
      </c>
    </row>
    <row r="87" spans="1:7">
      <c r="A87" s="6">
        <f t="shared" si="1"/>
        <v>87</v>
      </c>
      <c r="B87" s="7" t="s">
        <v>274</v>
      </c>
      <c r="C87" s="8"/>
      <c r="D87" s="9" t="s">
        <v>262</v>
      </c>
      <c r="E87" s="10"/>
      <c r="F87" s="15" t="s">
        <v>88</v>
      </c>
      <c r="G87" s="12" t="s">
        <v>177</v>
      </c>
    </row>
    <row r="88" spans="1:7">
      <c r="A88" s="6">
        <f t="shared" si="1"/>
        <v>88</v>
      </c>
      <c r="B88" s="7" t="s">
        <v>275</v>
      </c>
      <c r="C88" s="8"/>
      <c r="D88" s="9" t="s">
        <v>264</v>
      </c>
      <c r="E88" s="10"/>
      <c r="F88" s="15" t="s">
        <v>88</v>
      </c>
      <c r="G88" s="12" t="s">
        <v>177</v>
      </c>
    </row>
    <row r="89" spans="1:7">
      <c r="A89" s="6">
        <f t="shared" si="1"/>
        <v>89</v>
      </c>
      <c r="B89" s="7" t="s">
        <v>276</v>
      </c>
      <c r="C89" s="8"/>
      <c r="D89" s="9" t="s">
        <v>266</v>
      </c>
      <c r="E89" s="10"/>
      <c r="F89" s="15" t="s">
        <v>88</v>
      </c>
      <c r="G89" s="12" t="s">
        <v>177</v>
      </c>
    </row>
    <row r="90" spans="1:7">
      <c r="A90" s="6">
        <f t="shared" si="1"/>
        <v>90</v>
      </c>
      <c r="B90" s="7" t="s">
        <v>277</v>
      </c>
      <c r="C90" s="8"/>
      <c r="D90" s="9" t="s">
        <v>268</v>
      </c>
      <c r="E90" s="10"/>
      <c r="F90" s="15" t="s">
        <v>88</v>
      </c>
      <c r="G90" s="12" t="s">
        <v>177</v>
      </c>
    </row>
    <row r="91" spans="1:7">
      <c r="A91" s="6">
        <f t="shared" si="1"/>
        <v>91</v>
      </c>
      <c r="B91" s="7" t="s">
        <v>278</v>
      </c>
      <c r="C91" s="8"/>
      <c r="D91" s="9" t="s">
        <v>270</v>
      </c>
      <c r="E91" s="10"/>
      <c r="F91" s="15" t="s">
        <v>88</v>
      </c>
      <c r="G91" s="12" t="s">
        <v>177</v>
      </c>
    </row>
    <row r="92" spans="1:7">
      <c r="A92" s="6">
        <f t="shared" si="1"/>
        <v>92</v>
      </c>
      <c r="B92" s="7" t="s">
        <v>279</v>
      </c>
      <c r="C92" s="8"/>
      <c r="D92" s="9" t="s">
        <v>272</v>
      </c>
      <c r="E92" s="10"/>
      <c r="F92" s="15" t="s">
        <v>88</v>
      </c>
      <c r="G92" s="12" t="s">
        <v>177</v>
      </c>
    </row>
    <row r="93" spans="1:7">
      <c r="A93" s="6">
        <f t="shared" si="1"/>
        <v>93</v>
      </c>
      <c r="B93" s="7" t="s">
        <v>280</v>
      </c>
      <c r="C93" s="8"/>
      <c r="D93" s="9" t="s">
        <v>81</v>
      </c>
      <c r="E93" s="10"/>
      <c r="F93" s="15" t="s">
        <v>88</v>
      </c>
      <c r="G93" s="12" t="s">
        <v>177</v>
      </c>
    </row>
    <row r="94" spans="1:7">
      <c r="A94" s="6">
        <f t="shared" si="1"/>
        <v>94</v>
      </c>
      <c r="B94" s="7" t="s">
        <v>89</v>
      </c>
      <c r="C94" s="8" t="s">
        <v>281</v>
      </c>
      <c r="D94" s="9" t="s">
        <v>245</v>
      </c>
      <c r="E94" s="16"/>
      <c r="F94" s="15" t="s">
        <v>84</v>
      </c>
      <c r="G94" s="12" t="s">
        <v>177</v>
      </c>
    </row>
    <row r="95" spans="1:7">
      <c r="A95" s="6">
        <f t="shared" si="1"/>
        <v>95</v>
      </c>
      <c r="B95" s="7" t="s">
        <v>90</v>
      </c>
      <c r="C95" s="8" t="s">
        <v>281</v>
      </c>
      <c r="D95" s="9" t="s">
        <v>282</v>
      </c>
      <c r="E95" s="16"/>
      <c r="F95" s="15" t="s">
        <v>84</v>
      </c>
      <c r="G95" s="12" t="s">
        <v>177</v>
      </c>
    </row>
    <row r="96" spans="1:7">
      <c r="A96" s="6">
        <f t="shared" si="1"/>
        <v>96</v>
      </c>
      <c r="B96" s="7" t="s">
        <v>91</v>
      </c>
      <c r="C96" s="8" t="s">
        <v>281</v>
      </c>
      <c r="D96" s="9" t="s">
        <v>283</v>
      </c>
      <c r="E96" s="16"/>
      <c r="F96" s="15" t="s">
        <v>84</v>
      </c>
      <c r="G96" s="12" t="s">
        <v>177</v>
      </c>
    </row>
    <row r="97" spans="1:7">
      <c r="A97" s="6">
        <f t="shared" si="1"/>
        <v>97</v>
      </c>
      <c r="B97" s="7" t="s">
        <v>284</v>
      </c>
      <c r="C97" s="8" t="s">
        <v>281</v>
      </c>
      <c r="D97" s="9" t="s">
        <v>285</v>
      </c>
      <c r="E97" s="16"/>
      <c r="F97" s="15" t="s">
        <v>84</v>
      </c>
      <c r="G97" s="12" t="s">
        <v>177</v>
      </c>
    </row>
    <row r="98" spans="1:7">
      <c r="A98" s="6">
        <f t="shared" si="1"/>
        <v>98</v>
      </c>
      <c r="B98" s="7" t="s">
        <v>92</v>
      </c>
      <c r="C98" s="8" t="s">
        <v>281</v>
      </c>
      <c r="D98" s="9" t="s">
        <v>286</v>
      </c>
      <c r="E98" s="16"/>
      <c r="F98" s="15" t="s">
        <v>84</v>
      </c>
      <c r="G98" s="12" t="s">
        <v>177</v>
      </c>
    </row>
    <row r="99" spans="1:7">
      <c r="A99" s="6">
        <f t="shared" si="1"/>
        <v>99</v>
      </c>
      <c r="B99" s="7" t="s">
        <v>93</v>
      </c>
      <c r="C99" s="8" t="s">
        <v>281</v>
      </c>
      <c r="D99" s="9" t="s">
        <v>287</v>
      </c>
      <c r="E99" s="16"/>
      <c r="F99" s="15" t="s">
        <v>84</v>
      </c>
      <c r="G99" s="12" t="s">
        <v>177</v>
      </c>
    </row>
    <row r="100" spans="1:7">
      <c r="A100" s="6">
        <f t="shared" si="1"/>
        <v>100</v>
      </c>
      <c r="B100" s="7" t="s">
        <v>288</v>
      </c>
      <c r="C100" s="8" t="s">
        <v>281</v>
      </c>
      <c r="D100" s="9" t="s">
        <v>289</v>
      </c>
      <c r="E100" s="16"/>
      <c r="F100" s="15" t="s">
        <v>84</v>
      </c>
      <c r="G100" s="12" t="s">
        <v>177</v>
      </c>
    </row>
    <row r="101" spans="1:7">
      <c r="A101" s="6">
        <f t="shared" si="1"/>
        <v>101</v>
      </c>
      <c r="B101" s="7" t="s">
        <v>94</v>
      </c>
      <c r="C101" s="8" t="s">
        <v>281</v>
      </c>
      <c r="D101" s="9" t="s">
        <v>290</v>
      </c>
      <c r="E101" s="16"/>
      <c r="F101" s="15" t="s">
        <v>84</v>
      </c>
      <c r="G101" s="12" t="s">
        <v>177</v>
      </c>
    </row>
    <row r="102" spans="1:7">
      <c r="A102" s="6">
        <f t="shared" si="1"/>
        <v>102</v>
      </c>
      <c r="B102" s="7" t="s">
        <v>95</v>
      </c>
      <c r="C102" s="8" t="s">
        <v>281</v>
      </c>
      <c r="D102" s="9" t="s">
        <v>240</v>
      </c>
      <c r="E102" s="16"/>
      <c r="F102" s="15" t="s">
        <v>84</v>
      </c>
      <c r="G102" s="12" t="s">
        <v>177</v>
      </c>
    </row>
    <row r="103" spans="1:7">
      <c r="A103" s="6">
        <f t="shared" si="1"/>
        <v>103</v>
      </c>
      <c r="B103" s="7" t="s">
        <v>96</v>
      </c>
      <c r="C103" s="8" t="s">
        <v>281</v>
      </c>
      <c r="D103" s="9" t="s">
        <v>291</v>
      </c>
      <c r="E103" s="16"/>
      <c r="F103" s="15" t="s">
        <v>84</v>
      </c>
      <c r="G103" s="12" t="s">
        <v>177</v>
      </c>
    </row>
    <row r="104" spans="1:7">
      <c r="A104" s="6">
        <f t="shared" si="1"/>
        <v>104</v>
      </c>
      <c r="B104" s="7" t="s">
        <v>292</v>
      </c>
      <c r="C104" s="8" t="s">
        <v>281</v>
      </c>
      <c r="D104" s="9" t="s">
        <v>293</v>
      </c>
      <c r="E104" s="16"/>
      <c r="F104" s="15" t="s">
        <v>84</v>
      </c>
      <c r="G104" s="12" t="s">
        <v>177</v>
      </c>
    </row>
    <row r="105" spans="1:7">
      <c r="A105" s="6">
        <f t="shared" si="1"/>
        <v>105</v>
      </c>
      <c r="B105" s="7" t="s">
        <v>97</v>
      </c>
      <c r="C105" s="8" t="s">
        <v>281</v>
      </c>
      <c r="D105" s="9" t="s">
        <v>245</v>
      </c>
      <c r="E105" s="16"/>
      <c r="F105" s="15" t="s">
        <v>88</v>
      </c>
      <c r="G105" s="12" t="s">
        <v>177</v>
      </c>
    </row>
    <row r="106" spans="1:7">
      <c r="A106" s="6">
        <f t="shared" si="1"/>
        <v>106</v>
      </c>
      <c r="B106" s="7" t="s">
        <v>294</v>
      </c>
      <c r="C106" s="8" t="s">
        <v>281</v>
      </c>
      <c r="D106" s="9" t="s">
        <v>222</v>
      </c>
      <c r="E106" s="16"/>
      <c r="F106" s="15" t="s">
        <v>88</v>
      </c>
      <c r="G106" s="12" t="s">
        <v>177</v>
      </c>
    </row>
    <row r="107" spans="1:7">
      <c r="A107" s="6">
        <f t="shared" si="1"/>
        <v>107</v>
      </c>
      <c r="B107" s="7" t="s">
        <v>98</v>
      </c>
      <c r="C107" s="8" t="s">
        <v>281</v>
      </c>
      <c r="D107" s="9" t="s">
        <v>282</v>
      </c>
      <c r="E107" s="16"/>
      <c r="F107" s="15" t="s">
        <v>88</v>
      </c>
      <c r="G107" s="12" t="s">
        <v>177</v>
      </c>
    </row>
    <row r="108" spans="1:7">
      <c r="A108" s="6">
        <f t="shared" si="1"/>
        <v>108</v>
      </c>
      <c r="B108" s="7" t="s">
        <v>99</v>
      </c>
      <c r="C108" s="8" t="s">
        <v>281</v>
      </c>
      <c r="D108" s="9" t="s">
        <v>283</v>
      </c>
      <c r="E108" s="16"/>
      <c r="F108" s="15" t="s">
        <v>88</v>
      </c>
      <c r="G108" s="12" t="s">
        <v>177</v>
      </c>
    </row>
    <row r="109" spans="1:7">
      <c r="A109" s="6">
        <f t="shared" si="1"/>
        <v>109</v>
      </c>
      <c r="B109" s="7" t="s">
        <v>295</v>
      </c>
      <c r="C109" s="8" t="s">
        <v>281</v>
      </c>
      <c r="D109" s="9" t="s">
        <v>285</v>
      </c>
      <c r="E109" s="16"/>
      <c r="F109" s="15" t="s">
        <v>88</v>
      </c>
      <c r="G109" s="12" t="s">
        <v>177</v>
      </c>
    </row>
    <row r="110" spans="1:7">
      <c r="A110" s="6">
        <f t="shared" si="1"/>
        <v>110</v>
      </c>
      <c r="B110" s="7" t="s">
        <v>100</v>
      </c>
      <c r="C110" s="8" t="s">
        <v>281</v>
      </c>
      <c r="D110" s="9" t="s">
        <v>286</v>
      </c>
      <c r="E110" s="16"/>
      <c r="F110" s="15" t="s">
        <v>88</v>
      </c>
      <c r="G110" s="12" t="s">
        <v>177</v>
      </c>
    </row>
    <row r="111" spans="1:7">
      <c r="A111" s="6">
        <f t="shared" si="1"/>
        <v>111</v>
      </c>
      <c r="B111" s="7" t="s">
        <v>101</v>
      </c>
      <c r="C111" s="8" t="s">
        <v>281</v>
      </c>
      <c r="D111" s="9" t="s">
        <v>287</v>
      </c>
      <c r="E111" s="16"/>
      <c r="F111" s="15" t="s">
        <v>88</v>
      </c>
      <c r="G111" s="12" t="s">
        <v>177</v>
      </c>
    </row>
    <row r="112" spans="1:7">
      <c r="A112" s="6">
        <f t="shared" si="1"/>
        <v>112</v>
      </c>
      <c r="B112" s="7" t="s">
        <v>102</v>
      </c>
      <c r="C112" s="8" t="s">
        <v>281</v>
      </c>
      <c r="D112" s="9" t="s">
        <v>296</v>
      </c>
      <c r="E112" s="16"/>
      <c r="F112" s="15" t="s">
        <v>88</v>
      </c>
      <c r="G112" s="12" t="s">
        <v>177</v>
      </c>
    </row>
    <row r="113" spans="1:7">
      <c r="A113" s="6">
        <f t="shared" si="1"/>
        <v>113</v>
      </c>
      <c r="B113" s="7" t="s">
        <v>103</v>
      </c>
      <c r="C113" s="8" t="s">
        <v>281</v>
      </c>
      <c r="D113" s="9" t="s">
        <v>297</v>
      </c>
      <c r="E113" s="16"/>
      <c r="F113" s="15" t="s">
        <v>88</v>
      </c>
      <c r="G113" s="12" t="s">
        <v>177</v>
      </c>
    </row>
    <row r="114" spans="1:7">
      <c r="A114" s="6">
        <f t="shared" si="1"/>
        <v>114</v>
      </c>
      <c r="B114" s="7" t="s">
        <v>104</v>
      </c>
      <c r="C114" s="8" t="s">
        <v>281</v>
      </c>
      <c r="D114" s="9" t="s">
        <v>240</v>
      </c>
      <c r="E114" s="16"/>
      <c r="F114" s="15" t="s">
        <v>88</v>
      </c>
      <c r="G114" s="12" t="s">
        <v>177</v>
      </c>
    </row>
    <row r="115" spans="1:7">
      <c r="A115" s="6">
        <f t="shared" si="1"/>
        <v>115</v>
      </c>
      <c r="B115" s="7" t="s">
        <v>105</v>
      </c>
      <c r="C115" s="8" t="s">
        <v>281</v>
      </c>
      <c r="D115" s="9" t="s">
        <v>291</v>
      </c>
      <c r="E115" s="16"/>
      <c r="F115" s="15" t="s">
        <v>88</v>
      </c>
      <c r="G115" s="12" t="s">
        <v>177</v>
      </c>
    </row>
    <row r="116" spans="1:7">
      <c r="A116" s="6">
        <f t="shared" si="1"/>
        <v>116</v>
      </c>
      <c r="B116" s="7" t="s">
        <v>298</v>
      </c>
      <c r="C116" s="8" t="s">
        <v>281</v>
      </c>
      <c r="D116" s="9" t="s">
        <v>293</v>
      </c>
      <c r="E116" s="16"/>
      <c r="F116" s="15" t="s">
        <v>88</v>
      </c>
      <c r="G116" s="12" t="s">
        <v>177</v>
      </c>
    </row>
    <row r="117" spans="1:7">
      <c r="A117" s="6">
        <f t="shared" si="1"/>
        <v>117</v>
      </c>
      <c r="B117" s="7" t="s">
        <v>106</v>
      </c>
      <c r="C117" s="8" t="s">
        <v>281</v>
      </c>
      <c r="D117" s="9" t="s">
        <v>245</v>
      </c>
      <c r="E117" s="16"/>
      <c r="F117" s="15" t="s">
        <v>60</v>
      </c>
      <c r="G117" s="12" t="s">
        <v>177</v>
      </c>
    </row>
    <row r="118" spans="1:7">
      <c r="A118" s="6">
        <f t="shared" si="1"/>
        <v>118</v>
      </c>
      <c r="B118" s="7" t="s">
        <v>107</v>
      </c>
      <c r="C118" s="8" t="s">
        <v>281</v>
      </c>
      <c r="D118" s="9" t="s">
        <v>282</v>
      </c>
      <c r="E118" s="16"/>
      <c r="F118" s="15" t="s">
        <v>60</v>
      </c>
      <c r="G118" s="12" t="s">
        <v>177</v>
      </c>
    </row>
    <row r="119" spans="1:7">
      <c r="A119" s="6">
        <f t="shared" si="1"/>
        <v>119</v>
      </c>
      <c r="B119" s="7" t="s">
        <v>108</v>
      </c>
      <c r="C119" s="8" t="s">
        <v>281</v>
      </c>
      <c r="D119" s="9" t="s">
        <v>283</v>
      </c>
      <c r="E119" s="16"/>
      <c r="F119" s="15" t="s">
        <v>60</v>
      </c>
      <c r="G119" s="12" t="s">
        <v>177</v>
      </c>
    </row>
    <row r="120" spans="1:7">
      <c r="A120" s="6">
        <f t="shared" si="1"/>
        <v>120</v>
      </c>
      <c r="B120" s="7" t="s">
        <v>299</v>
      </c>
      <c r="C120" s="8" t="s">
        <v>281</v>
      </c>
      <c r="D120" s="9" t="s">
        <v>285</v>
      </c>
      <c r="E120" s="16"/>
      <c r="F120" s="15" t="s">
        <v>60</v>
      </c>
      <c r="G120" s="12" t="s">
        <v>177</v>
      </c>
    </row>
    <row r="121" spans="1:7">
      <c r="A121" s="6">
        <f t="shared" si="1"/>
        <v>121</v>
      </c>
      <c r="B121" s="7" t="s">
        <v>109</v>
      </c>
      <c r="C121" s="8" t="s">
        <v>281</v>
      </c>
      <c r="D121" s="9" t="s">
        <v>286</v>
      </c>
      <c r="E121" s="16"/>
      <c r="F121" s="15" t="s">
        <v>60</v>
      </c>
      <c r="G121" s="12" t="s">
        <v>177</v>
      </c>
    </row>
    <row r="122" spans="1:7">
      <c r="A122" s="6">
        <f t="shared" si="1"/>
        <v>122</v>
      </c>
      <c r="B122" s="7" t="s">
        <v>300</v>
      </c>
      <c r="C122" s="8" t="s">
        <v>281</v>
      </c>
      <c r="D122" s="9" t="s">
        <v>287</v>
      </c>
      <c r="E122" s="16"/>
      <c r="F122" s="15" t="s">
        <v>60</v>
      </c>
      <c r="G122" s="12" t="s">
        <v>177</v>
      </c>
    </row>
    <row r="123" spans="1:7">
      <c r="A123" s="6">
        <f t="shared" si="1"/>
        <v>123</v>
      </c>
      <c r="B123" s="7" t="s">
        <v>301</v>
      </c>
      <c r="C123" s="8" t="s">
        <v>281</v>
      </c>
      <c r="D123" s="9" t="s">
        <v>289</v>
      </c>
      <c r="E123" s="16"/>
      <c r="F123" s="15" t="s">
        <v>60</v>
      </c>
      <c r="G123" s="12" t="s">
        <v>177</v>
      </c>
    </row>
    <row r="124" spans="1:7">
      <c r="A124" s="6">
        <f t="shared" si="1"/>
        <v>124</v>
      </c>
      <c r="B124" s="7" t="s">
        <v>110</v>
      </c>
      <c r="C124" s="8" t="s">
        <v>281</v>
      </c>
      <c r="D124" s="9" t="s">
        <v>302</v>
      </c>
      <c r="E124" s="16"/>
      <c r="F124" s="15" t="s">
        <v>60</v>
      </c>
      <c r="G124" s="12" t="s">
        <v>177</v>
      </c>
    </row>
    <row r="125" spans="1:7">
      <c r="A125" s="6">
        <f t="shared" si="1"/>
        <v>125</v>
      </c>
      <c r="B125" s="7" t="s">
        <v>111</v>
      </c>
      <c r="C125" s="8" t="s">
        <v>281</v>
      </c>
      <c r="D125" s="9" t="s">
        <v>240</v>
      </c>
      <c r="E125" s="16"/>
      <c r="F125" s="15" t="s">
        <v>60</v>
      </c>
      <c r="G125" s="12" t="s">
        <v>177</v>
      </c>
    </row>
    <row r="126" spans="1:7">
      <c r="A126" s="6">
        <f t="shared" si="1"/>
        <v>126</v>
      </c>
      <c r="B126" s="7" t="s">
        <v>303</v>
      </c>
      <c r="C126" s="8" t="s">
        <v>281</v>
      </c>
      <c r="D126" s="9" t="s">
        <v>291</v>
      </c>
      <c r="E126" s="16"/>
      <c r="F126" s="15" t="s">
        <v>60</v>
      </c>
      <c r="G126" s="12" t="s">
        <v>177</v>
      </c>
    </row>
    <row r="127" spans="1:7">
      <c r="A127" s="6">
        <f t="shared" si="1"/>
        <v>127</v>
      </c>
      <c r="B127" s="7" t="s">
        <v>304</v>
      </c>
      <c r="C127" s="8" t="s">
        <v>305</v>
      </c>
      <c r="D127" s="9" t="s">
        <v>306</v>
      </c>
      <c r="E127" s="16"/>
      <c r="F127" s="15" t="s">
        <v>88</v>
      </c>
      <c r="G127" s="12" t="s">
        <v>307</v>
      </c>
    </row>
    <row r="128" spans="1:7">
      <c r="A128" s="6">
        <f t="shared" si="1"/>
        <v>128</v>
      </c>
      <c r="B128" s="7" t="s">
        <v>308</v>
      </c>
      <c r="C128" s="8" t="s">
        <v>305</v>
      </c>
      <c r="D128" s="9" t="s">
        <v>309</v>
      </c>
      <c r="E128" s="16"/>
      <c r="F128" s="15" t="s">
        <v>88</v>
      </c>
      <c r="G128" s="12" t="s">
        <v>307</v>
      </c>
    </row>
    <row r="129" spans="1:7">
      <c r="A129" s="6">
        <f t="shared" si="1"/>
        <v>129</v>
      </c>
      <c r="B129" s="7" t="s">
        <v>310</v>
      </c>
      <c r="C129" s="8" t="s">
        <v>305</v>
      </c>
      <c r="D129" s="9" t="s">
        <v>311</v>
      </c>
      <c r="E129" s="16"/>
      <c r="F129" s="15" t="s">
        <v>88</v>
      </c>
      <c r="G129" s="12" t="s">
        <v>307</v>
      </c>
    </row>
    <row r="130" spans="1:7">
      <c r="A130" s="6">
        <f t="shared" si="1"/>
        <v>130</v>
      </c>
      <c r="B130" s="7" t="s">
        <v>312</v>
      </c>
      <c r="C130" s="8" t="s">
        <v>305</v>
      </c>
      <c r="D130" s="9" t="s">
        <v>313</v>
      </c>
      <c r="E130" s="16"/>
      <c r="F130" s="15" t="s">
        <v>88</v>
      </c>
      <c r="G130" s="12" t="s">
        <v>307</v>
      </c>
    </row>
    <row r="131" spans="1:7">
      <c r="A131" s="6">
        <f t="shared" ref="A131:A194" si="2">+A130+1</f>
        <v>131</v>
      </c>
      <c r="B131" s="7" t="s">
        <v>314</v>
      </c>
      <c r="C131" s="8" t="s">
        <v>305</v>
      </c>
      <c r="D131" s="9" t="s">
        <v>315</v>
      </c>
      <c r="E131" s="16"/>
      <c r="F131" s="15" t="s">
        <v>88</v>
      </c>
      <c r="G131" s="12" t="s">
        <v>307</v>
      </c>
    </row>
    <row r="132" spans="1:7">
      <c r="A132" s="6">
        <f t="shared" si="2"/>
        <v>132</v>
      </c>
      <c r="B132" s="7" t="s">
        <v>316</v>
      </c>
      <c r="C132" s="8" t="s">
        <v>305</v>
      </c>
      <c r="D132" s="9" t="s">
        <v>317</v>
      </c>
      <c r="E132" s="16"/>
      <c r="F132" s="15" t="s">
        <v>88</v>
      </c>
      <c r="G132" s="12" t="s">
        <v>307</v>
      </c>
    </row>
    <row r="133" spans="1:7">
      <c r="A133" s="6">
        <f t="shared" si="2"/>
        <v>133</v>
      </c>
      <c r="B133" s="7" t="s">
        <v>318</v>
      </c>
      <c r="C133" s="8" t="s">
        <v>305</v>
      </c>
      <c r="D133" s="9" t="s">
        <v>319</v>
      </c>
      <c r="E133" s="16"/>
      <c r="F133" s="15" t="s">
        <v>88</v>
      </c>
      <c r="G133" s="12" t="s">
        <v>307</v>
      </c>
    </row>
    <row r="134" spans="1:7">
      <c r="A134" s="6">
        <f t="shared" si="2"/>
        <v>134</v>
      </c>
      <c r="B134" s="7" t="s">
        <v>320</v>
      </c>
      <c r="C134" s="8" t="s">
        <v>305</v>
      </c>
      <c r="D134" s="9" t="s">
        <v>321</v>
      </c>
      <c r="E134" s="16"/>
      <c r="F134" s="15" t="s">
        <v>88</v>
      </c>
      <c r="G134" s="12" t="s">
        <v>307</v>
      </c>
    </row>
    <row r="135" spans="1:7">
      <c r="A135" s="6">
        <f t="shared" si="2"/>
        <v>135</v>
      </c>
      <c r="B135" s="7" t="s">
        <v>322</v>
      </c>
      <c r="C135" s="8" t="s">
        <v>305</v>
      </c>
      <c r="D135" s="9" t="s">
        <v>323</v>
      </c>
      <c r="E135" s="16"/>
      <c r="F135" s="15" t="s">
        <v>88</v>
      </c>
      <c r="G135" s="12" t="s">
        <v>307</v>
      </c>
    </row>
    <row r="136" spans="1:7">
      <c r="A136" s="6">
        <f t="shared" si="2"/>
        <v>136</v>
      </c>
      <c r="B136" s="7" t="s">
        <v>324</v>
      </c>
      <c r="C136" s="8" t="s">
        <v>305</v>
      </c>
      <c r="D136" s="9" t="s">
        <v>325</v>
      </c>
      <c r="E136" s="16"/>
      <c r="F136" s="15" t="s">
        <v>88</v>
      </c>
      <c r="G136" s="12" t="s">
        <v>307</v>
      </c>
    </row>
    <row r="137" spans="1:7">
      <c r="A137" s="6">
        <f t="shared" si="2"/>
        <v>137</v>
      </c>
      <c r="B137" s="7" t="s">
        <v>326</v>
      </c>
      <c r="C137" s="8" t="s">
        <v>305</v>
      </c>
      <c r="D137" s="9" t="s">
        <v>327</v>
      </c>
      <c r="E137" s="16"/>
      <c r="F137" s="15" t="s">
        <v>88</v>
      </c>
      <c r="G137" s="12" t="s">
        <v>307</v>
      </c>
    </row>
    <row r="138" spans="1:7">
      <c r="A138" s="6">
        <f t="shared" si="2"/>
        <v>138</v>
      </c>
      <c r="B138" s="7" t="s">
        <v>328</v>
      </c>
      <c r="C138" s="8" t="s">
        <v>305</v>
      </c>
      <c r="D138" s="9" t="s">
        <v>329</v>
      </c>
      <c r="E138" s="16"/>
      <c r="F138" s="15" t="s">
        <v>88</v>
      </c>
      <c r="G138" s="12" t="s">
        <v>307</v>
      </c>
    </row>
    <row r="139" spans="1:7">
      <c r="A139" s="6">
        <f t="shared" si="2"/>
        <v>139</v>
      </c>
      <c r="B139" s="7" t="s">
        <v>330</v>
      </c>
      <c r="C139" s="8" t="s">
        <v>305</v>
      </c>
      <c r="D139" s="9" t="s">
        <v>331</v>
      </c>
      <c r="E139" s="16"/>
      <c r="F139" s="15" t="s">
        <v>88</v>
      </c>
      <c r="G139" s="12" t="s">
        <v>307</v>
      </c>
    </row>
    <row r="140" spans="1:7">
      <c r="A140" s="6">
        <f t="shared" si="2"/>
        <v>140</v>
      </c>
      <c r="B140" s="7" t="s">
        <v>332</v>
      </c>
      <c r="C140" s="8" t="s">
        <v>305</v>
      </c>
      <c r="D140" s="9" t="s">
        <v>333</v>
      </c>
      <c r="E140" s="16"/>
      <c r="F140" s="15" t="s">
        <v>88</v>
      </c>
      <c r="G140" s="12" t="s">
        <v>307</v>
      </c>
    </row>
    <row r="141" spans="1:7">
      <c r="A141" s="6">
        <f t="shared" si="2"/>
        <v>141</v>
      </c>
      <c r="B141" s="7" t="s">
        <v>126</v>
      </c>
      <c r="C141" s="8" t="s">
        <v>334</v>
      </c>
      <c r="D141" s="9" t="s">
        <v>335</v>
      </c>
      <c r="E141" s="16"/>
      <c r="F141" s="15" t="s">
        <v>84</v>
      </c>
      <c r="G141" s="12" t="s">
        <v>307</v>
      </c>
    </row>
    <row r="142" spans="1:7">
      <c r="A142" s="6">
        <f t="shared" si="2"/>
        <v>142</v>
      </c>
      <c r="B142" s="7" t="s">
        <v>336</v>
      </c>
      <c r="C142" s="8" t="s">
        <v>334</v>
      </c>
      <c r="D142" s="9" t="s">
        <v>337</v>
      </c>
      <c r="E142" s="16"/>
      <c r="F142" s="15" t="s">
        <v>84</v>
      </c>
      <c r="G142" s="12" t="s">
        <v>307</v>
      </c>
    </row>
    <row r="143" spans="1:7">
      <c r="A143" s="6">
        <f t="shared" si="2"/>
        <v>143</v>
      </c>
      <c r="B143" s="7" t="s">
        <v>338</v>
      </c>
      <c r="C143" s="8" t="s">
        <v>334</v>
      </c>
      <c r="D143" s="9" t="s">
        <v>339</v>
      </c>
      <c r="E143" s="16"/>
      <c r="F143" s="15" t="s">
        <v>84</v>
      </c>
      <c r="G143" s="12" t="s">
        <v>307</v>
      </c>
    </row>
    <row r="144" spans="1:7">
      <c r="A144" s="6">
        <f t="shared" si="2"/>
        <v>144</v>
      </c>
      <c r="B144" s="7" t="s">
        <v>340</v>
      </c>
      <c r="C144" s="8" t="s">
        <v>334</v>
      </c>
      <c r="D144" s="9" t="s">
        <v>341</v>
      </c>
      <c r="E144" s="16"/>
      <c r="F144" s="15" t="s">
        <v>84</v>
      </c>
      <c r="G144" s="12" t="s">
        <v>307</v>
      </c>
    </row>
    <row r="145" spans="1:7">
      <c r="A145" s="6">
        <f t="shared" si="2"/>
        <v>145</v>
      </c>
      <c r="B145" s="7" t="s">
        <v>127</v>
      </c>
      <c r="C145" s="8" t="s">
        <v>334</v>
      </c>
      <c r="D145" s="9" t="s">
        <v>342</v>
      </c>
      <c r="E145" s="16"/>
      <c r="F145" s="15" t="s">
        <v>84</v>
      </c>
      <c r="G145" s="12" t="s">
        <v>307</v>
      </c>
    </row>
    <row r="146" spans="1:7">
      <c r="A146" s="6">
        <f t="shared" si="2"/>
        <v>146</v>
      </c>
      <c r="B146" s="7" t="s">
        <v>128</v>
      </c>
      <c r="C146" s="8" t="s">
        <v>334</v>
      </c>
      <c r="D146" s="9" t="s">
        <v>343</v>
      </c>
      <c r="E146" s="16"/>
      <c r="F146" s="15" t="s">
        <v>84</v>
      </c>
      <c r="G146" s="12" t="s">
        <v>307</v>
      </c>
    </row>
    <row r="147" spans="1:7">
      <c r="A147" s="6">
        <f t="shared" si="2"/>
        <v>147</v>
      </c>
      <c r="B147" s="7" t="s">
        <v>344</v>
      </c>
      <c r="C147" s="8" t="s">
        <v>334</v>
      </c>
      <c r="D147" s="9" t="s">
        <v>345</v>
      </c>
      <c r="E147" s="16"/>
      <c r="F147" s="15" t="s">
        <v>84</v>
      </c>
      <c r="G147" s="12" t="s">
        <v>307</v>
      </c>
    </row>
    <row r="148" spans="1:7">
      <c r="A148" s="6">
        <f t="shared" si="2"/>
        <v>148</v>
      </c>
      <c r="B148" s="7" t="s">
        <v>346</v>
      </c>
      <c r="C148" s="8" t="s">
        <v>334</v>
      </c>
      <c r="D148" s="9" t="s">
        <v>347</v>
      </c>
      <c r="E148" s="16"/>
      <c r="F148" s="15" t="s">
        <v>84</v>
      </c>
      <c r="G148" s="12" t="s">
        <v>307</v>
      </c>
    </row>
    <row r="149" spans="1:7">
      <c r="A149" s="6">
        <f t="shared" si="2"/>
        <v>149</v>
      </c>
      <c r="B149" s="7" t="s">
        <v>348</v>
      </c>
      <c r="C149" s="8" t="s">
        <v>334</v>
      </c>
      <c r="D149" s="9" t="s">
        <v>349</v>
      </c>
      <c r="E149" s="16"/>
      <c r="F149" s="15" t="s">
        <v>84</v>
      </c>
      <c r="G149" s="12" t="s">
        <v>307</v>
      </c>
    </row>
    <row r="150" spans="1:7">
      <c r="A150" s="6">
        <f t="shared" si="2"/>
        <v>150</v>
      </c>
      <c r="B150" s="7" t="s">
        <v>129</v>
      </c>
      <c r="C150" s="8" t="s">
        <v>334</v>
      </c>
      <c r="D150" s="9" t="s">
        <v>350</v>
      </c>
      <c r="E150" s="16"/>
      <c r="F150" s="15" t="s">
        <v>84</v>
      </c>
      <c r="G150" s="12" t="s">
        <v>307</v>
      </c>
    </row>
    <row r="151" spans="1:7">
      <c r="A151" s="6">
        <f t="shared" si="2"/>
        <v>151</v>
      </c>
      <c r="B151" s="7" t="s">
        <v>351</v>
      </c>
      <c r="C151" s="8" t="s">
        <v>334</v>
      </c>
      <c r="D151" s="9" t="s">
        <v>352</v>
      </c>
      <c r="E151" s="16"/>
      <c r="F151" s="15" t="s">
        <v>84</v>
      </c>
      <c r="G151" s="12" t="s">
        <v>307</v>
      </c>
    </row>
    <row r="152" spans="1:7">
      <c r="A152" s="6">
        <f t="shared" si="2"/>
        <v>152</v>
      </c>
      <c r="B152" s="7" t="s">
        <v>130</v>
      </c>
      <c r="C152" s="8" t="s">
        <v>334</v>
      </c>
      <c r="D152" s="9" t="s">
        <v>335</v>
      </c>
      <c r="E152" s="16"/>
      <c r="F152" s="15" t="s">
        <v>88</v>
      </c>
      <c r="G152" s="12" t="s">
        <v>307</v>
      </c>
    </row>
    <row r="153" spans="1:7">
      <c r="A153" s="6">
        <f t="shared" si="2"/>
        <v>153</v>
      </c>
      <c r="B153" s="7" t="s">
        <v>353</v>
      </c>
      <c r="C153" s="8" t="s">
        <v>334</v>
      </c>
      <c r="D153" s="9" t="s">
        <v>337</v>
      </c>
      <c r="E153" s="16"/>
      <c r="F153" s="15" t="s">
        <v>88</v>
      </c>
      <c r="G153" s="12" t="s">
        <v>307</v>
      </c>
    </row>
    <row r="154" spans="1:7">
      <c r="A154" s="6">
        <f t="shared" si="2"/>
        <v>154</v>
      </c>
      <c r="B154" s="7" t="s">
        <v>354</v>
      </c>
      <c r="C154" s="8" t="s">
        <v>334</v>
      </c>
      <c r="D154" s="9" t="s">
        <v>339</v>
      </c>
      <c r="E154" s="16"/>
      <c r="F154" s="15" t="s">
        <v>88</v>
      </c>
      <c r="G154" s="12" t="s">
        <v>307</v>
      </c>
    </row>
    <row r="155" spans="1:7">
      <c r="A155" s="6">
        <f t="shared" si="2"/>
        <v>155</v>
      </c>
      <c r="B155" s="7" t="s">
        <v>355</v>
      </c>
      <c r="C155" s="8" t="s">
        <v>334</v>
      </c>
      <c r="D155" s="9" t="s">
        <v>341</v>
      </c>
      <c r="E155" s="16"/>
      <c r="F155" s="15" t="s">
        <v>88</v>
      </c>
      <c r="G155" s="12" t="s">
        <v>307</v>
      </c>
    </row>
    <row r="156" spans="1:7">
      <c r="A156" s="6">
        <f t="shared" si="2"/>
        <v>156</v>
      </c>
      <c r="B156" s="7" t="s">
        <v>356</v>
      </c>
      <c r="C156" s="8" t="s">
        <v>334</v>
      </c>
      <c r="D156" s="9" t="s">
        <v>342</v>
      </c>
      <c r="E156" s="16"/>
      <c r="F156" s="15" t="s">
        <v>88</v>
      </c>
      <c r="G156" s="12" t="s">
        <v>307</v>
      </c>
    </row>
    <row r="157" spans="1:7">
      <c r="A157" s="6">
        <f t="shared" si="2"/>
        <v>157</v>
      </c>
      <c r="B157" s="7" t="s">
        <v>131</v>
      </c>
      <c r="C157" s="8" t="s">
        <v>334</v>
      </c>
      <c r="D157" s="9" t="s">
        <v>343</v>
      </c>
      <c r="E157" s="16"/>
      <c r="F157" s="15" t="s">
        <v>88</v>
      </c>
      <c r="G157" s="12" t="s">
        <v>307</v>
      </c>
    </row>
    <row r="158" spans="1:7">
      <c r="A158" s="6">
        <f t="shared" si="2"/>
        <v>158</v>
      </c>
      <c r="B158" s="7" t="s">
        <v>357</v>
      </c>
      <c r="C158" s="8" t="s">
        <v>334</v>
      </c>
      <c r="D158" s="9" t="s">
        <v>358</v>
      </c>
      <c r="E158" s="16"/>
      <c r="F158" s="15" t="s">
        <v>88</v>
      </c>
      <c r="G158" s="12" t="s">
        <v>307</v>
      </c>
    </row>
    <row r="159" spans="1:7">
      <c r="A159" s="6">
        <f t="shared" si="2"/>
        <v>159</v>
      </c>
      <c r="B159" s="7" t="s">
        <v>132</v>
      </c>
      <c r="C159" s="8" t="s">
        <v>334</v>
      </c>
      <c r="D159" s="9" t="s">
        <v>359</v>
      </c>
      <c r="E159" s="16"/>
      <c r="F159" s="15" t="s">
        <v>88</v>
      </c>
      <c r="G159" s="12" t="s">
        <v>307</v>
      </c>
    </row>
    <row r="160" spans="1:7">
      <c r="A160" s="6">
        <f t="shared" si="2"/>
        <v>160</v>
      </c>
      <c r="B160" s="7" t="s">
        <v>360</v>
      </c>
      <c r="C160" s="8" t="s">
        <v>334</v>
      </c>
      <c r="D160" s="9" t="s">
        <v>361</v>
      </c>
      <c r="E160" s="16"/>
      <c r="F160" s="15" t="s">
        <v>88</v>
      </c>
      <c r="G160" s="12" t="s">
        <v>307</v>
      </c>
    </row>
    <row r="161" spans="1:7">
      <c r="A161" s="6">
        <f t="shared" si="2"/>
        <v>161</v>
      </c>
      <c r="B161" s="7" t="s">
        <v>133</v>
      </c>
      <c r="C161" s="8" t="s">
        <v>334</v>
      </c>
      <c r="D161" s="9" t="s">
        <v>362</v>
      </c>
      <c r="E161" s="16"/>
      <c r="F161" s="15" t="s">
        <v>88</v>
      </c>
      <c r="G161" s="12" t="s">
        <v>307</v>
      </c>
    </row>
    <row r="162" spans="1:7">
      <c r="A162" s="6">
        <f t="shared" si="2"/>
        <v>162</v>
      </c>
      <c r="B162" s="7" t="s">
        <v>363</v>
      </c>
      <c r="C162" s="8" t="s">
        <v>334</v>
      </c>
      <c r="D162" s="9" t="s">
        <v>364</v>
      </c>
      <c r="E162" s="16"/>
      <c r="F162" s="15" t="s">
        <v>88</v>
      </c>
      <c r="G162" s="12" t="s">
        <v>307</v>
      </c>
    </row>
    <row r="163" spans="1:7">
      <c r="A163" s="6">
        <f t="shared" si="2"/>
        <v>163</v>
      </c>
      <c r="B163" s="7" t="s">
        <v>134</v>
      </c>
      <c r="C163" s="8" t="s">
        <v>334</v>
      </c>
      <c r="D163" s="9" t="s">
        <v>335</v>
      </c>
      <c r="E163" s="16"/>
      <c r="F163" s="15" t="s">
        <v>60</v>
      </c>
      <c r="G163" s="12" t="s">
        <v>307</v>
      </c>
    </row>
    <row r="164" spans="1:7">
      <c r="A164" s="6">
        <f t="shared" si="2"/>
        <v>164</v>
      </c>
      <c r="B164" s="7" t="s">
        <v>365</v>
      </c>
      <c r="C164" s="8" t="s">
        <v>334</v>
      </c>
      <c r="D164" s="9" t="s">
        <v>337</v>
      </c>
      <c r="E164" s="16"/>
      <c r="F164" s="15" t="s">
        <v>60</v>
      </c>
      <c r="G164" s="12" t="s">
        <v>307</v>
      </c>
    </row>
    <row r="165" spans="1:7">
      <c r="A165" s="6">
        <f t="shared" si="2"/>
        <v>165</v>
      </c>
      <c r="B165" s="7" t="s">
        <v>366</v>
      </c>
      <c r="C165" s="8" t="s">
        <v>334</v>
      </c>
      <c r="D165" s="9" t="s">
        <v>339</v>
      </c>
      <c r="E165" s="16"/>
      <c r="F165" s="15" t="s">
        <v>60</v>
      </c>
      <c r="G165" s="12" t="s">
        <v>307</v>
      </c>
    </row>
    <row r="166" spans="1:7">
      <c r="A166" s="6">
        <f t="shared" si="2"/>
        <v>166</v>
      </c>
      <c r="B166" s="7" t="s">
        <v>135</v>
      </c>
      <c r="C166" s="8" t="s">
        <v>334</v>
      </c>
      <c r="D166" s="9" t="s">
        <v>341</v>
      </c>
      <c r="E166" s="16"/>
      <c r="F166" s="15" t="s">
        <v>60</v>
      </c>
      <c r="G166" s="12" t="s">
        <v>307</v>
      </c>
    </row>
    <row r="167" spans="1:7">
      <c r="A167" s="6">
        <f t="shared" si="2"/>
        <v>167</v>
      </c>
      <c r="B167" s="7" t="s">
        <v>136</v>
      </c>
      <c r="C167" s="8" t="s">
        <v>334</v>
      </c>
      <c r="D167" s="9" t="s">
        <v>342</v>
      </c>
      <c r="E167" s="16"/>
      <c r="F167" s="15" t="s">
        <v>60</v>
      </c>
      <c r="G167" s="12" t="s">
        <v>307</v>
      </c>
    </row>
    <row r="168" spans="1:7">
      <c r="A168" s="6">
        <f t="shared" si="2"/>
        <v>168</v>
      </c>
      <c r="B168" s="7" t="s">
        <v>137</v>
      </c>
      <c r="C168" s="8" t="s">
        <v>334</v>
      </c>
      <c r="D168" s="9" t="s">
        <v>343</v>
      </c>
      <c r="E168" s="16"/>
      <c r="F168" s="15" t="s">
        <v>60</v>
      </c>
      <c r="G168" s="12" t="s">
        <v>307</v>
      </c>
    </row>
    <row r="169" spans="1:7">
      <c r="A169" s="6">
        <f t="shared" si="2"/>
        <v>169</v>
      </c>
      <c r="B169" s="7" t="s">
        <v>138</v>
      </c>
      <c r="C169" s="8" t="s">
        <v>334</v>
      </c>
      <c r="D169" s="9" t="s">
        <v>345</v>
      </c>
      <c r="E169" s="16"/>
      <c r="F169" s="15" t="s">
        <v>60</v>
      </c>
      <c r="G169" s="12" t="s">
        <v>307</v>
      </c>
    </row>
    <row r="170" spans="1:7">
      <c r="A170" s="6">
        <f t="shared" si="2"/>
        <v>170</v>
      </c>
      <c r="B170" s="7" t="s">
        <v>139</v>
      </c>
      <c r="C170" s="8" t="s">
        <v>334</v>
      </c>
      <c r="D170" s="9" t="s">
        <v>347</v>
      </c>
      <c r="E170" s="16"/>
      <c r="F170" s="15" t="s">
        <v>60</v>
      </c>
      <c r="G170" s="12" t="s">
        <v>307</v>
      </c>
    </row>
    <row r="171" spans="1:7">
      <c r="A171" s="6">
        <f t="shared" si="2"/>
        <v>171</v>
      </c>
      <c r="B171" s="7" t="s">
        <v>140</v>
      </c>
      <c r="C171" s="8" t="s">
        <v>334</v>
      </c>
      <c r="D171" s="9" t="s">
        <v>349</v>
      </c>
      <c r="E171" s="16"/>
      <c r="F171" s="15" t="s">
        <v>60</v>
      </c>
      <c r="G171" s="12" t="s">
        <v>307</v>
      </c>
    </row>
    <row r="172" spans="1:7">
      <c r="A172" s="6">
        <f t="shared" si="2"/>
        <v>172</v>
      </c>
      <c r="B172" s="7" t="s">
        <v>141</v>
      </c>
      <c r="C172" s="8" t="s">
        <v>334</v>
      </c>
      <c r="D172" s="9" t="s">
        <v>362</v>
      </c>
      <c r="E172" s="16"/>
      <c r="F172" s="15" t="s">
        <v>60</v>
      </c>
      <c r="G172" s="12" t="s">
        <v>307</v>
      </c>
    </row>
    <row r="173" spans="1:7">
      <c r="A173" s="6">
        <f t="shared" si="2"/>
        <v>173</v>
      </c>
      <c r="B173" s="7" t="s">
        <v>142</v>
      </c>
      <c r="C173" s="8" t="s">
        <v>334</v>
      </c>
      <c r="D173" s="9" t="s">
        <v>364</v>
      </c>
      <c r="E173" s="16"/>
      <c r="F173" s="15" t="s">
        <v>60</v>
      </c>
      <c r="G173" s="12" t="s">
        <v>307</v>
      </c>
    </row>
    <row r="174" spans="1:7">
      <c r="A174" s="6">
        <f t="shared" si="2"/>
        <v>174</v>
      </c>
      <c r="B174" s="7" t="s">
        <v>367</v>
      </c>
      <c r="C174" s="8" t="s">
        <v>368</v>
      </c>
      <c r="D174" s="9" t="s">
        <v>369</v>
      </c>
      <c r="E174" s="16"/>
      <c r="F174" s="15" t="s">
        <v>88</v>
      </c>
      <c r="G174" s="12" t="s">
        <v>177</v>
      </c>
    </row>
    <row r="175" spans="1:7">
      <c r="A175" s="6">
        <f t="shared" si="2"/>
        <v>175</v>
      </c>
      <c r="B175" s="7" t="s">
        <v>370</v>
      </c>
      <c r="C175" s="8" t="s">
        <v>368</v>
      </c>
      <c r="D175" s="9" t="s">
        <v>371</v>
      </c>
      <c r="E175" s="16"/>
      <c r="F175" s="15" t="s">
        <v>88</v>
      </c>
      <c r="G175" s="12" t="s">
        <v>177</v>
      </c>
    </row>
    <row r="176" spans="1:7">
      <c r="A176" s="6">
        <f t="shared" si="2"/>
        <v>176</v>
      </c>
      <c r="B176" s="7" t="s">
        <v>372</v>
      </c>
      <c r="C176" s="8" t="s">
        <v>368</v>
      </c>
      <c r="D176" s="9" t="s">
        <v>373</v>
      </c>
      <c r="E176" s="16"/>
      <c r="F176" s="15" t="s">
        <v>88</v>
      </c>
      <c r="G176" s="12" t="s">
        <v>177</v>
      </c>
    </row>
    <row r="177" spans="1:7">
      <c r="A177" s="6">
        <f t="shared" si="2"/>
        <v>177</v>
      </c>
      <c r="B177" s="7" t="s">
        <v>374</v>
      </c>
      <c r="C177" s="8" t="s">
        <v>368</v>
      </c>
      <c r="D177" s="9" t="s">
        <v>375</v>
      </c>
      <c r="E177" s="16"/>
      <c r="F177" s="15" t="s">
        <v>88</v>
      </c>
      <c r="G177" s="12" t="s">
        <v>177</v>
      </c>
    </row>
    <row r="178" spans="1:7">
      <c r="A178" s="6">
        <f t="shared" si="2"/>
        <v>178</v>
      </c>
      <c r="B178" s="7" t="s">
        <v>112</v>
      </c>
      <c r="C178" s="8" t="s">
        <v>368</v>
      </c>
      <c r="D178" s="9" t="s">
        <v>376</v>
      </c>
      <c r="E178" s="16"/>
      <c r="F178" s="15" t="s">
        <v>88</v>
      </c>
      <c r="G178" s="12" t="s">
        <v>177</v>
      </c>
    </row>
    <row r="179" spans="1:7">
      <c r="A179" s="6">
        <f t="shared" si="2"/>
        <v>179</v>
      </c>
      <c r="B179" s="7" t="s">
        <v>377</v>
      </c>
      <c r="C179" s="8" t="s">
        <v>368</v>
      </c>
      <c r="D179" s="9" t="s">
        <v>378</v>
      </c>
      <c r="E179" s="16"/>
      <c r="F179" s="15" t="s">
        <v>88</v>
      </c>
      <c r="G179" s="12" t="s">
        <v>177</v>
      </c>
    </row>
    <row r="180" spans="1:7">
      <c r="A180" s="6">
        <f t="shared" si="2"/>
        <v>180</v>
      </c>
      <c r="B180" s="7" t="s">
        <v>379</v>
      </c>
      <c r="C180" s="8" t="s">
        <v>368</v>
      </c>
      <c r="D180" s="9" t="s">
        <v>380</v>
      </c>
      <c r="E180" s="16"/>
      <c r="F180" s="15" t="s">
        <v>88</v>
      </c>
      <c r="G180" s="12" t="s">
        <v>177</v>
      </c>
    </row>
    <row r="181" spans="1:7">
      <c r="A181" s="6">
        <f t="shared" si="2"/>
        <v>181</v>
      </c>
      <c r="B181" s="7" t="s">
        <v>381</v>
      </c>
      <c r="C181" s="8" t="s">
        <v>368</v>
      </c>
      <c r="D181" s="9" t="s">
        <v>382</v>
      </c>
      <c r="E181" s="16"/>
      <c r="F181" s="15" t="s">
        <v>88</v>
      </c>
      <c r="G181" s="12" t="s">
        <v>177</v>
      </c>
    </row>
    <row r="182" spans="1:7">
      <c r="A182" s="6">
        <f t="shared" si="2"/>
        <v>182</v>
      </c>
      <c r="B182" s="7" t="s">
        <v>383</v>
      </c>
      <c r="C182" s="8" t="s">
        <v>368</v>
      </c>
      <c r="D182" s="9" t="s">
        <v>384</v>
      </c>
      <c r="E182" s="16"/>
      <c r="F182" s="15" t="s">
        <v>88</v>
      </c>
      <c r="G182" s="12" t="s">
        <v>177</v>
      </c>
    </row>
    <row r="183" spans="1:7">
      <c r="A183" s="6">
        <f t="shared" si="2"/>
        <v>183</v>
      </c>
      <c r="B183" s="7" t="s">
        <v>385</v>
      </c>
      <c r="C183" s="8" t="s">
        <v>368</v>
      </c>
      <c r="D183" s="9" t="s">
        <v>386</v>
      </c>
      <c r="E183" s="16"/>
      <c r="F183" s="15" t="s">
        <v>88</v>
      </c>
      <c r="G183" s="12" t="s">
        <v>177</v>
      </c>
    </row>
    <row r="184" spans="1:7">
      <c r="A184" s="6">
        <f t="shared" si="2"/>
        <v>184</v>
      </c>
      <c r="B184" s="7" t="s">
        <v>387</v>
      </c>
      <c r="C184" s="8" t="s">
        <v>368</v>
      </c>
      <c r="D184" s="9" t="s">
        <v>388</v>
      </c>
      <c r="E184" s="16"/>
      <c r="F184" s="15" t="s">
        <v>88</v>
      </c>
      <c r="G184" s="12" t="s">
        <v>177</v>
      </c>
    </row>
    <row r="185" spans="1:7">
      <c r="A185" s="6">
        <f t="shared" si="2"/>
        <v>185</v>
      </c>
      <c r="B185" s="7" t="s">
        <v>113</v>
      </c>
      <c r="C185" s="8" t="s">
        <v>368</v>
      </c>
      <c r="D185" s="9" t="s">
        <v>389</v>
      </c>
      <c r="E185" s="16"/>
      <c r="F185" s="15" t="s">
        <v>88</v>
      </c>
      <c r="G185" s="12" t="s">
        <v>177</v>
      </c>
    </row>
    <row r="186" spans="1:7">
      <c r="A186" s="6">
        <f t="shared" si="2"/>
        <v>186</v>
      </c>
      <c r="B186" s="7" t="s">
        <v>114</v>
      </c>
      <c r="C186" s="8" t="s">
        <v>368</v>
      </c>
      <c r="D186" s="9" t="s">
        <v>390</v>
      </c>
      <c r="E186" s="16"/>
      <c r="F186" s="15" t="s">
        <v>60</v>
      </c>
      <c r="G186" s="12" t="s">
        <v>177</v>
      </c>
    </row>
    <row r="187" spans="1:7">
      <c r="A187" s="6">
        <f t="shared" si="2"/>
        <v>187</v>
      </c>
      <c r="B187" s="7" t="s">
        <v>123</v>
      </c>
      <c r="C187" s="8" t="s">
        <v>368</v>
      </c>
      <c r="D187" s="9" t="s">
        <v>371</v>
      </c>
      <c r="E187" s="16"/>
      <c r="F187" s="15" t="s">
        <v>60</v>
      </c>
      <c r="G187" s="12" t="s">
        <v>177</v>
      </c>
    </row>
    <row r="188" spans="1:7">
      <c r="A188" s="6">
        <f t="shared" si="2"/>
        <v>188</v>
      </c>
      <c r="B188" s="7" t="s">
        <v>124</v>
      </c>
      <c r="C188" s="8" t="s">
        <v>368</v>
      </c>
      <c r="D188" s="9" t="s">
        <v>391</v>
      </c>
      <c r="E188" s="16"/>
      <c r="F188" s="15" t="s">
        <v>60</v>
      </c>
      <c r="G188" s="12" t="s">
        <v>177</v>
      </c>
    </row>
    <row r="189" spans="1:7">
      <c r="A189" s="6">
        <f t="shared" si="2"/>
        <v>189</v>
      </c>
      <c r="B189" s="7" t="s">
        <v>125</v>
      </c>
      <c r="C189" s="8" t="s">
        <v>368</v>
      </c>
      <c r="D189" s="9" t="s">
        <v>392</v>
      </c>
      <c r="E189" s="16"/>
      <c r="F189" s="15" t="s">
        <v>60</v>
      </c>
      <c r="G189" s="12" t="s">
        <v>177</v>
      </c>
    </row>
    <row r="190" spans="1:7">
      <c r="A190" s="6">
        <f t="shared" si="2"/>
        <v>190</v>
      </c>
      <c r="B190" s="7" t="s">
        <v>115</v>
      </c>
      <c r="C190" s="8" t="s">
        <v>368</v>
      </c>
      <c r="D190" s="9" t="s">
        <v>393</v>
      </c>
      <c r="E190" s="16"/>
      <c r="F190" s="15" t="s">
        <v>60</v>
      </c>
      <c r="G190" s="12" t="s">
        <v>177</v>
      </c>
    </row>
    <row r="191" spans="1:7">
      <c r="A191" s="6">
        <f t="shared" si="2"/>
        <v>191</v>
      </c>
      <c r="B191" s="7" t="s">
        <v>116</v>
      </c>
      <c r="C191" s="8" t="s">
        <v>368</v>
      </c>
      <c r="D191" s="9" t="s">
        <v>378</v>
      </c>
      <c r="E191" s="16"/>
      <c r="F191" s="15" t="s">
        <v>60</v>
      </c>
      <c r="G191" s="12" t="s">
        <v>177</v>
      </c>
    </row>
    <row r="192" spans="1:7">
      <c r="A192" s="6">
        <f t="shared" si="2"/>
        <v>192</v>
      </c>
      <c r="B192" s="7" t="s">
        <v>117</v>
      </c>
      <c r="C192" s="8" t="s">
        <v>368</v>
      </c>
      <c r="D192" s="9" t="s">
        <v>380</v>
      </c>
      <c r="E192" s="16"/>
      <c r="F192" s="15" t="s">
        <v>60</v>
      </c>
      <c r="G192" s="12" t="s">
        <v>177</v>
      </c>
    </row>
    <row r="193" spans="1:7">
      <c r="A193" s="6">
        <f t="shared" si="2"/>
        <v>193</v>
      </c>
      <c r="B193" s="7" t="s">
        <v>118</v>
      </c>
      <c r="C193" s="8" t="s">
        <v>368</v>
      </c>
      <c r="D193" s="9" t="s">
        <v>382</v>
      </c>
      <c r="E193" s="16"/>
      <c r="F193" s="15" t="s">
        <v>60</v>
      </c>
      <c r="G193" s="12" t="s">
        <v>177</v>
      </c>
    </row>
    <row r="194" spans="1:7">
      <c r="A194" s="6">
        <f t="shared" si="2"/>
        <v>194</v>
      </c>
      <c r="B194" s="7" t="s">
        <v>119</v>
      </c>
      <c r="C194" s="8" t="s">
        <v>368</v>
      </c>
      <c r="D194" s="9" t="s">
        <v>394</v>
      </c>
      <c r="E194" s="16"/>
      <c r="F194" s="15" t="s">
        <v>60</v>
      </c>
      <c r="G194" s="12" t="s">
        <v>177</v>
      </c>
    </row>
    <row r="195" spans="1:7">
      <c r="A195" s="6">
        <f t="shared" ref="A195:A258" si="3">+A194+1</f>
        <v>195</v>
      </c>
      <c r="B195" s="7" t="s">
        <v>120</v>
      </c>
      <c r="C195" s="8" t="s">
        <v>368</v>
      </c>
      <c r="D195" s="9" t="s">
        <v>386</v>
      </c>
      <c r="E195" s="16"/>
      <c r="F195" s="15" t="s">
        <v>60</v>
      </c>
      <c r="G195" s="12" t="s">
        <v>177</v>
      </c>
    </row>
    <row r="196" spans="1:7">
      <c r="A196" s="6">
        <f t="shared" si="3"/>
        <v>196</v>
      </c>
      <c r="B196" s="7" t="s">
        <v>121</v>
      </c>
      <c r="C196" s="8" t="s">
        <v>368</v>
      </c>
      <c r="D196" s="9" t="s">
        <v>388</v>
      </c>
      <c r="E196" s="16"/>
      <c r="F196" s="15" t="s">
        <v>60</v>
      </c>
      <c r="G196" s="12" t="s">
        <v>177</v>
      </c>
    </row>
    <row r="197" spans="1:7">
      <c r="A197" s="6">
        <f t="shared" si="3"/>
        <v>197</v>
      </c>
      <c r="B197" s="7" t="s">
        <v>122</v>
      </c>
      <c r="C197" s="8" t="s">
        <v>368</v>
      </c>
      <c r="D197" s="9" t="s">
        <v>389</v>
      </c>
      <c r="E197" s="16"/>
      <c r="F197" s="15" t="s">
        <v>60</v>
      </c>
      <c r="G197" s="12" t="s">
        <v>177</v>
      </c>
    </row>
    <row r="198" spans="1:7">
      <c r="A198" s="6">
        <f t="shared" si="3"/>
        <v>198</v>
      </c>
      <c r="B198" s="17" t="s">
        <v>395</v>
      </c>
      <c r="C198" s="18" t="s">
        <v>396</v>
      </c>
      <c r="D198" s="9" t="s">
        <v>397</v>
      </c>
      <c r="E198" s="19"/>
      <c r="F198" s="20" t="s">
        <v>84</v>
      </c>
      <c r="G198" s="21" t="s">
        <v>398</v>
      </c>
    </row>
    <row r="199" spans="1:7">
      <c r="A199" s="6">
        <f t="shared" si="3"/>
        <v>199</v>
      </c>
      <c r="B199" s="17" t="s">
        <v>399</v>
      </c>
      <c r="C199" s="18" t="s">
        <v>396</v>
      </c>
      <c r="D199" s="9" t="s">
        <v>400</v>
      </c>
      <c r="E199" s="19"/>
      <c r="F199" s="20" t="s">
        <v>84</v>
      </c>
      <c r="G199" s="21" t="s">
        <v>398</v>
      </c>
    </row>
    <row r="200" spans="1:7">
      <c r="A200" s="6">
        <f t="shared" si="3"/>
        <v>200</v>
      </c>
      <c r="B200" s="17" t="s">
        <v>401</v>
      </c>
      <c r="C200" s="18" t="s">
        <v>396</v>
      </c>
      <c r="D200" s="9" t="s">
        <v>402</v>
      </c>
      <c r="E200" s="19"/>
      <c r="F200" s="20" t="s">
        <v>84</v>
      </c>
      <c r="G200" s="21" t="s">
        <v>398</v>
      </c>
    </row>
    <row r="201" spans="1:7">
      <c r="A201" s="6">
        <f t="shared" si="3"/>
        <v>201</v>
      </c>
      <c r="B201" s="17" t="s">
        <v>403</v>
      </c>
      <c r="C201" s="18" t="s">
        <v>396</v>
      </c>
      <c r="D201" s="9" t="s">
        <v>404</v>
      </c>
      <c r="E201" s="19"/>
      <c r="F201" s="20" t="s">
        <v>84</v>
      </c>
      <c r="G201" s="21" t="s">
        <v>398</v>
      </c>
    </row>
    <row r="202" spans="1:7">
      <c r="A202" s="6">
        <f t="shared" si="3"/>
        <v>202</v>
      </c>
      <c r="B202" s="17" t="s">
        <v>405</v>
      </c>
      <c r="C202" s="18" t="s">
        <v>396</v>
      </c>
      <c r="D202" s="9" t="s">
        <v>397</v>
      </c>
      <c r="E202" s="19"/>
      <c r="F202" s="20" t="s">
        <v>88</v>
      </c>
      <c r="G202" s="21" t="s">
        <v>398</v>
      </c>
    </row>
    <row r="203" spans="1:7">
      <c r="A203" s="6">
        <f t="shared" si="3"/>
        <v>203</v>
      </c>
      <c r="B203" s="17" t="s">
        <v>406</v>
      </c>
      <c r="C203" s="18" t="s">
        <v>396</v>
      </c>
      <c r="D203" s="9" t="s">
        <v>400</v>
      </c>
      <c r="E203" s="19"/>
      <c r="F203" s="20" t="s">
        <v>88</v>
      </c>
      <c r="G203" s="21" t="s">
        <v>398</v>
      </c>
    </row>
    <row r="204" spans="1:7">
      <c r="A204" s="6">
        <f t="shared" si="3"/>
        <v>204</v>
      </c>
      <c r="B204" s="17" t="s">
        <v>407</v>
      </c>
      <c r="C204" s="18" t="s">
        <v>396</v>
      </c>
      <c r="D204" s="9" t="s">
        <v>408</v>
      </c>
      <c r="E204" s="19"/>
      <c r="F204" s="20" t="s">
        <v>88</v>
      </c>
      <c r="G204" s="21" t="s">
        <v>398</v>
      </c>
    </row>
    <row r="205" spans="1:7">
      <c r="A205" s="6">
        <f t="shared" si="3"/>
        <v>205</v>
      </c>
      <c r="B205" s="17" t="s">
        <v>409</v>
      </c>
      <c r="C205" s="18" t="s">
        <v>396</v>
      </c>
      <c r="D205" s="9" t="s">
        <v>410</v>
      </c>
      <c r="E205" s="19"/>
      <c r="F205" s="20" t="s">
        <v>88</v>
      </c>
      <c r="G205" s="21" t="s">
        <v>398</v>
      </c>
    </row>
    <row r="206" spans="1:7">
      <c r="A206" s="6">
        <f t="shared" si="3"/>
        <v>206</v>
      </c>
      <c r="B206" s="17" t="s">
        <v>411</v>
      </c>
      <c r="C206" s="18" t="s">
        <v>412</v>
      </c>
      <c r="D206" s="9" t="s">
        <v>397</v>
      </c>
      <c r="E206" s="19"/>
      <c r="F206" s="20" t="s">
        <v>84</v>
      </c>
      <c r="G206" s="21" t="s">
        <v>398</v>
      </c>
    </row>
    <row r="207" spans="1:7">
      <c r="A207" s="6">
        <f t="shared" si="3"/>
        <v>207</v>
      </c>
      <c r="B207" s="17" t="s">
        <v>413</v>
      </c>
      <c r="C207" s="18" t="s">
        <v>412</v>
      </c>
      <c r="D207" s="9" t="s">
        <v>414</v>
      </c>
      <c r="E207" s="19"/>
      <c r="F207" s="20" t="s">
        <v>84</v>
      </c>
      <c r="G207" s="21" t="s">
        <v>398</v>
      </c>
    </row>
    <row r="208" spans="1:7">
      <c r="A208" s="6">
        <f t="shared" si="3"/>
        <v>208</v>
      </c>
      <c r="B208" s="17" t="s">
        <v>415</v>
      </c>
      <c r="C208" s="18" t="s">
        <v>412</v>
      </c>
      <c r="D208" s="9" t="s">
        <v>416</v>
      </c>
      <c r="E208" s="19"/>
      <c r="F208" s="20" t="s">
        <v>84</v>
      </c>
      <c r="G208" s="21" t="s">
        <v>398</v>
      </c>
    </row>
    <row r="209" spans="1:7">
      <c r="A209" s="6">
        <f t="shared" si="3"/>
        <v>209</v>
      </c>
      <c r="B209" s="17" t="s">
        <v>417</v>
      </c>
      <c r="C209" s="18" t="s">
        <v>412</v>
      </c>
      <c r="D209" s="9" t="s">
        <v>408</v>
      </c>
      <c r="E209" s="19"/>
      <c r="F209" s="20" t="s">
        <v>84</v>
      </c>
      <c r="G209" s="21" t="s">
        <v>398</v>
      </c>
    </row>
    <row r="210" spans="1:7">
      <c r="A210" s="6">
        <f t="shared" si="3"/>
        <v>210</v>
      </c>
      <c r="B210" s="17" t="s">
        <v>418</v>
      </c>
      <c r="C210" s="18" t="s">
        <v>412</v>
      </c>
      <c r="D210" s="9" t="s">
        <v>227</v>
      </c>
      <c r="E210" s="19"/>
      <c r="F210" s="20" t="s">
        <v>84</v>
      </c>
      <c r="G210" s="21" t="s">
        <v>398</v>
      </c>
    </row>
    <row r="211" spans="1:7">
      <c r="A211" s="6">
        <f t="shared" si="3"/>
        <v>211</v>
      </c>
      <c r="B211" s="17" t="s">
        <v>419</v>
      </c>
      <c r="C211" s="18" t="s">
        <v>412</v>
      </c>
      <c r="D211" s="9" t="s">
        <v>397</v>
      </c>
      <c r="E211" s="19"/>
      <c r="F211" s="20" t="s">
        <v>88</v>
      </c>
      <c r="G211" s="21" t="s">
        <v>398</v>
      </c>
    </row>
    <row r="212" spans="1:7">
      <c r="A212" s="6">
        <f t="shared" si="3"/>
        <v>212</v>
      </c>
      <c r="B212" s="17" t="s">
        <v>420</v>
      </c>
      <c r="C212" s="18" t="s">
        <v>412</v>
      </c>
      <c r="D212" s="9" t="s">
        <v>414</v>
      </c>
      <c r="E212" s="19"/>
      <c r="F212" s="20" t="s">
        <v>88</v>
      </c>
      <c r="G212" s="21" t="s">
        <v>398</v>
      </c>
    </row>
    <row r="213" spans="1:7">
      <c r="A213" s="6">
        <f t="shared" si="3"/>
        <v>213</v>
      </c>
      <c r="B213" s="17" t="s">
        <v>421</v>
      </c>
      <c r="C213" s="18" t="s">
        <v>412</v>
      </c>
      <c r="D213" s="9" t="s">
        <v>422</v>
      </c>
      <c r="E213" s="19"/>
      <c r="F213" s="20" t="s">
        <v>88</v>
      </c>
      <c r="G213" s="21" t="s">
        <v>398</v>
      </c>
    </row>
    <row r="214" spans="1:7">
      <c r="A214" s="6">
        <f t="shared" si="3"/>
        <v>214</v>
      </c>
      <c r="B214" s="17" t="s">
        <v>423</v>
      </c>
      <c r="C214" s="18" t="s">
        <v>412</v>
      </c>
      <c r="D214" s="9" t="s">
        <v>408</v>
      </c>
      <c r="E214" s="19"/>
      <c r="F214" s="20" t="s">
        <v>88</v>
      </c>
      <c r="G214" s="21" t="s">
        <v>398</v>
      </c>
    </row>
    <row r="215" spans="1:7">
      <c r="A215" s="6">
        <f t="shared" si="3"/>
        <v>215</v>
      </c>
      <c r="B215" s="17" t="s">
        <v>424</v>
      </c>
      <c r="C215" s="18" t="s">
        <v>412</v>
      </c>
      <c r="D215" s="9" t="s">
        <v>227</v>
      </c>
      <c r="E215" s="19"/>
      <c r="F215" s="20" t="s">
        <v>88</v>
      </c>
      <c r="G215" s="21" t="s">
        <v>398</v>
      </c>
    </row>
    <row r="216" spans="1:7">
      <c r="A216" s="6">
        <f t="shared" si="3"/>
        <v>216</v>
      </c>
      <c r="B216" s="17" t="s">
        <v>425</v>
      </c>
      <c r="C216" s="18" t="s">
        <v>426</v>
      </c>
      <c r="D216" s="9" t="s">
        <v>427</v>
      </c>
      <c r="E216" s="19"/>
      <c r="F216" s="20" t="s">
        <v>84</v>
      </c>
      <c r="G216" s="21" t="s">
        <v>398</v>
      </c>
    </row>
    <row r="217" spans="1:7">
      <c r="A217" s="6">
        <f t="shared" si="3"/>
        <v>217</v>
      </c>
      <c r="B217" s="17" t="s">
        <v>428</v>
      </c>
      <c r="C217" s="18" t="s">
        <v>426</v>
      </c>
      <c r="D217" s="9" t="s">
        <v>414</v>
      </c>
      <c r="E217" s="19"/>
      <c r="F217" s="20" t="s">
        <v>84</v>
      </c>
      <c r="G217" s="21" t="s">
        <v>398</v>
      </c>
    </row>
    <row r="218" spans="1:7">
      <c r="A218" s="6">
        <f t="shared" si="3"/>
        <v>218</v>
      </c>
      <c r="B218" s="17" t="s">
        <v>429</v>
      </c>
      <c r="C218" s="18" t="s">
        <v>426</v>
      </c>
      <c r="D218" s="9" t="s">
        <v>408</v>
      </c>
      <c r="E218" s="19"/>
      <c r="F218" s="20" t="s">
        <v>84</v>
      </c>
      <c r="G218" s="21" t="s">
        <v>398</v>
      </c>
    </row>
    <row r="219" spans="1:7">
      <c r="A219" s="6">
        <f t="shared" si="3"/>
        <v>219</v>
      </c>
      <c r="B219" s="17" t="s">
        <v>430</v>
      </c>
      <c r="C219" s="18" t="s">
        <v>426</v>
      </c>
      <c r="D219" s="9" t="s">
        <v>227</v>
      </c>
      <c r="E219" s="19"/>
      <c r="F219" s="20" t="s">
        <v>84</v>
      </c>
      <c r="G219" s="21" t="s">
        <v>398</v>
      </c>
    </row>
    <row r="220" spans="1:7">
      <c r="A220" s="6">
        <f t="shared" si="3"/>
        <v>220</v>
      </c>
      <c r="B220" s="17" t="s">
        <v>431</v>
      </c>
      <c r="C220" s="18" t="s">
        <v>426</v>
      </c>
      <c r="D220" s="9" t="s">
        <v>432</v>
      </c>
      <c r="E220" s="19"/>
      <c r="F220" s="20" t="s">
        <v>88</v>
      </c>
      <c r="G220" s="21" t="s">
        <v>398</v>
      </c>
    </row>
    <row r="221" spans="1:7">
      <c r="A221" s="6">
        <f t="shared" si="3"/>
        <v>221</v>
      </c>
      <c r="B221" s="17" t="s">
        <v>433</v>
      </c>
      <c r="C221" s="18" t="s">
        <v>426</v>
      </c>
      <c r="D221" s="9" t="s">
        <v>414</v>
      </c>
      <c r="E221" s="19"/>
      <c r="F221" s="20" t="s">
        <v>88</v>
      </c>
      <c r="G221" s="21" t="s">
        <v>398</v>
      </c>
    </row>
    <row r="222" spans="1:7">
      <c r="A222" s="6">
        <f t="shared" si="3"/>
        <v>222</v>
      </c>
      <c r="B222" s="17" t="s">
        <v>434</v>
      </c>
      <c r="C222" s="18" t="s">
        <v>426</v>
      </c>
      <c r="D222" s="9" t="s">
        <v>408</v>
      </c>
      <c r="E222" s="19"/>
      <c r="F222" s="20" t="s">
        <v>88</v>
      </c>
      <c r="G222" s="21" t="s">
        <v>398</v>
      </c>
    </row>
    <row r="223" spans="1:7">
      <c r="A223" s="6">
        <f t="shared" si="3"/>
        <v>223</v>
      </c>
      <c r="B223" s="17" t="s">
        <v>435</v>
      </c>
      <c r="C223" s="18" t="s">
        <v>426</v>
      </c>
      <c r="D223" s="9" t="s">
        <v>227</v>
      </c>
      <c r="E223" s="19"/>
      <c r="F223" s="20" t="s">
        <v>88</v>
      </c>
      <c r="G223" s="21" t="s">
        <v>398</v>
      </c>
    </row>
    <row r="224" spans="1:7">
      <c r="A224" s="6">
        <f t="shared" si="3"/>
        <v>224</v>
      </c>
      <c r="B224" s="17" t="s">
        <v>436</v>
      </c>
      <c r="C224" s="18" t="s">
        <v>437</v>
      </c>
      <c r="D224" s="9" t="s">
        <v>397</v>
      </c>
      <c r="E224" s="19"/>
      <c r="F224" s="20" t="s">
        <v>84</v>
      </c>
      <c r="G224" s="21" t="s">
        <v>61</v>
      </c>
    </row>
    <row r="225" spans="1:7">
      <c r="A225" s="6">
        <f t="shared" si="3"/>
        <v>225</v>
      </c>
      <c r="B225" s="17" t="s">
        <v>438</v>
      </c>
      <c r="C225" s="18" t="s">
        <v>437</v>
      </c>
      <c r="D225" s="9" t="s">
        <v>439</v>
      </c>
      <c r="E225" s="19"/>
      <c r="F225" s="20" t="s">
        <v>84</v>
      </c>
      <c r="G225" s="21" t="s">
        <v>61</v>
      </c>
    </row>
    <row r="226" spans="1:7">
      <c r="A226" s="6">
        <f t="shared" si="3"/>
        <v>226</v>
      </c>
      <c r="B226" s="17" t="s">
        <v>440</v>
      </c>
      <c r="C226" s="18" t="s">
        <v>437</v>
      </c>
      <c r="D226" s="9" t="s">
        <v>397</v>
      </c>
      <c r="E226" s="19"/>
      <c r="F226" s="20" t="s">
        <v>84</v>
      </c>
      <c r="G226" s="21" t="s">
        <v>61</v>
      </c>
    </row>
    <row r="227" spans="1:7">
      <c r="A227" s="6">
        <f t="shared" si="3"/>
        <v>227</v>
      </c>
      <c r="B227" s="17" t="s">
        <v>441</v>
      </c>
      <c r="C227" s="18" t="s">
        <v>437</v>
      </c>
      <c r="D227" s="9" t="s">
        <v>442</v>
      </c>
      <c r="E227" s="19"/>
      <c r="F227" s="20" t="s">
        <v>84</v>
      </c>
      <c r="G227" s="21" t="s">
        <v>61</v>
      </c>
    </row>
    <row r="228" spans="1:7">
      <c r="A228" s="6">
        <f t="shared" si="3"/>
        <v>228</v>
      </c>
      <c r="B228" s="17" t="s">
        <v>443</v>
      </c>
      <c r="C228" s="18" t="s">
        <v>437</v>
      </c>
      <c r="D228" s="9" t="s">
        <v>444</v>
      </c>
      <c r="E228" s="19"/>
      <c r="F228" s="20" t="s">
        <v>84</v>
      </c>
      <c r="G228" s="21" t="s">
        <v>61</v>
      </c>
    </row>
    <row r="229" spans="1:7">
      <c r="A229" s="6">
        <f t="shared" si="3"/>
        <v>229</v>
      </c>
      <c r="B229" s="22" t="s">
        <v>80</v>
      </c>
      <c r="C229" s="23" t="s">
        <v>79</v>
      </c>
      <c r="D229" s="24" t="s">
        <v>81</v>
      </c>
      <c r="E229" s="19"/>
      <c r="F229" s="25" t="s">
        <v>60</v>
      </c>
      <c r="G229" s="26" t="str">
        <f ca="1">VLOOKUP(B229,SHEET!$B$2:$G$373,6,FALSE)</f>
        <v>JAPAN / CHRONO</v>
      </c>
    </row>
    <row r="230" spans="1:7">
      <c r="A230" s="6">
        <f t="shared" si="3"/>
        <v>230</v>
      </c>
      <c r="B230" s="22" t="s">
        <v>82</v>
      </c>
      <c r="C230" s="23" t="s">
        <v>79</v>
      </c>
      <c r="D230" s="24" t="s">
        <v>83</v>
      </c>
      <c r="E230" s="19"/>
      <c r="F230" s="25" t="s">
        <v>84</v>
      </c>
      <c r="G230" s="26" t="str">
        <f ca="1">VLOOKUP(B230,SHEET!$B$2:$G$373,6,FALSE)</f>
        <v>JAPAN / CHRONO</v>
      </c>
    </row>
    <row r="231" spans="1:7">
      <c r="A231" s="6">
        <f t="shared" si="3"/>
        <v>231</v>
      </c>
      <c r="B231" s="22" t="s">
        <v>85</v>
      </c>
      <c r="C231" s="23" t="s">
        <v>79</v>
      </c>
      <c r="D231" s="24" t="s">
        <v>86</v>
      </c>
      <c r="E231" s="19"/>
      <c r="F231" s="25" t="s">
        <v>84</v>
      </c>
      <c r="G231" s="26" t="str">
        <f ca="1">VLOOKUP(B231,SHEET!$B$2:$G$373,6,FALSE)</f>
        <v>JAPAN / CHRONO</v>
      </c>
    </row>
    <row r="232" spans="1:7">
      <c r="A232" s="6">
        <f t="shared" si="3"/>
        <v>232</v>
      </c>
      <c r="B232" s="22" t="s">
        <v>87</v>
      </c>
      <c r="C232" s="23" t="s">
        <v>79</v>
      </c>
      <c r="D232" s="24" t="s">
        <v>86</v>
      </c>
      <c r="E232" s="19"/>
      <c r="F232" s="25" t="s">
        <v>88</v>
      </c>
      <c r="G232" s="26" t="str">
        <f ca="1">VLOOKUP(B232,SHEET!$B$2:$G$373,6,FALSE)</f>
        <v>JAPAN / CHRONO</v>
      </c>
    </row>
    <row r="233" spans="1:7">
      <c r="A233" s="6">
        <f t="shared" si="3"/>
        <v>233</v>
      </c>
      <c r="B233" s="22" t="s">
        <v>57</v>
      </c>
      <c r="C233" s="23" t="s">
        <v>58</v>
      </c>
      <c r="D233" s="24" t="s">
        <v>59</v>
      </c>
      <c r="E233" s="19"/>
      <c r="F233" s="25" t="s">
        <v>60</v>
      </c>
      <c r="G233" s="21" t="s">
        <v>61</v>
      </c>
    </row>
    <row r="234" spans="1:7">
      <c r="A234" s="6">
        <f t="shared" si="3"/>
        <v>234</v>
      </c>
      <c r="B234" s="22" t="s">
        <v>62</v>
      </c>
      <c r="C234" s="23" t="s">
        <v>58</v>
      </c>
      <c r="D234" s="24" t="s">
        <v>63</v>
      </c>
      <c r="E234" s="19"/>
      <c r="F234" s="25" t="s">
        <v>60</v>
      </c>
      <c r="G234" s="21" t="s">
        <v>61</v>
      </c>
    </row>
    <row r="235" spans="1:7">
      <c r="A235" s="6">
        <f t="shared" si="3"/>
        <v>235</v>
      </c>
      <c r="B235" s="22" t="s">
        <v>64</v>
      </c>
      <c r="C235" s="23" t="s">
        <v>58</v>
      </c>
      <c r="D235" s="24" t="s">
        <v>65</v>
      </c>
      <c r="E235" s="19"/>
      <c r="F235" s="25" t="s">
        <v>60</v>
      </c>
      <c r="G235" s="21" t="s">
        <v>61</v>
      </c>
    </row>
    <row r="236" spans="1:7">
      <c r="A236" s="6">
        <f t="shared" si="3"/>
        <v>236</v>
      </c>
      <c r="B236" s="22" t="s">
        <v>66</v>
      </c>
      <c r="C236" s="23" t="s">
        <v>58</v>
      </c>
      <c r="D236" s="24" t="s">
        <v>67</v>
      </c>
      <c r="E236" s="19"/>
      <c r="F236" s="25" t="s">
        <v>60</v>
      </c>
      <c r="G236" s="21" t="s">
        <v>61</v>
      </c>
    </row>
    <row r="237" spans="1:7">
      <c r="A237" s="6">
        <f t="shared" si="3"/>
        <v>237</v>
      </c>
      <c r="B237" s="22" t="s">
        <v>68</v>
      </c>
      <c r="C237" s="23" t="s">
        <v>58</v>
      </c>
      <c r="D237" s="24" t="s">
        <v>69</v>
      </c>
      <c r="E237" s="19"/>
      <c r="F237" s="25" t="s">
        <v>60</v>
      </c>
      <c r="G237" s="21" t="s">
        <v>61</v>
      </c>
    </row>
    <row r="238" spans="1:7">
      <c r="A238" s="6">
        <f t="shared" si="3"/>
        <v>238</v>
      </c>
      <c r="B238" s="22" t="s">
        <v>70</v>
      </c>
      <c r="C238" s="23" t="s">
        <v>58</v>
      </c>
      <c r="D238" s="24" t="s">
        <v>71</v>
      </c>
      <c r="E238" s="19"/>
      <c r="F238" s="25" t="s">
        <v>60</v>
      </c>
      <c r="G238" s="21" t="s">
        <v>61</v>
      </c>
    </row>
    <row r="239" spans="1:7">
      <c r="A239" s="6">
        <f t="shared" si="3"/>
        <v>239</v>
      </c>
      <c r="B239" s="22" t="s">
        <v>72</v>
      </c>
      <c r="C239" s="23" t="s">
        <v>58</v>
      </c>
      <c r="D239" s="24" t="s">
        <v>73</v>
      </c>
      <c r="E239" s="19"/>
      <c r="F239" s="25" t="s">
        <v>60</v>
      </c>
      <c r="G239" s="21" t="s">
        <v>61</v>
      </c>
    </row>
    <row r="240" spans="1:7">
      <c r="A240" s="6">
        <f t="shared" si="3"/>
        <v>240</v>
      </c>
      <c r="B240" s="22" t="s">
        <v>74</v>
      </c>
      <c r="C240" s="23" t="s">
        <v>58</v>
      </c>
      <c r="D240" s="24" t="s">
        <v>75</v>
      </c>
      <c r="E240" s="19"/>
      <c r="F240" s="25" t="s">
        <v>60</v>
      </c>
      <c r="G240" s="21" t="s">
        <v>61</v>
      </c>
    </row>
    <row r="241" spans="1:7">
      <c r="A241" s="6">
        <f t="shared" si="3"/>
        <v>241</v>
      </c>
      <c r="B241" s="22" t="s">
        <v>76</v>
      </c>
      <c r="C241" s="23" t="s">
        <v>58</v>
      </c>
      <c r="D241" s="24" t="s">
        <v>77</v>
      </c>
      <c r="E241" s="19"/>
      <c r="F241" s="25" t="s">
        <v>60</v>
      </c>
      <c r="G241" s="21" t="s">
        <v>61</v>
      </c>
    </row>
    <row r="242" spans="1:7">
      <c r="A242" s="6">
        <f t="shared" si="3"/>
        <v>242</v>
      </c>
      <c r="B242" s="17" t="s">
        <v>445</v>
      </c>
      <c r="C242" s="18" t="s">
        <v>446</v>
      </c>
      <c r="D242" s="9" t="s">
        <v>447</v>
      </c>
      <c r="E242" s="19"/>
      <c r="F242" s="20" t="s">
        <v>88</v>
      </c>
      <c r="G242" s="21" t="s">
        <v>177</v>
      </c>
    </row>
    <row r="243" spans="1:7">
      <c r="A243" s="6">
        <f t="shared" si="3"/>
        <v>243</v>
      </c>
      <c r="B243" s="17" t="s">
        <v>448</v>
      </c>
      <c r="C243" s="18" t="s">
        <v>446</v>
      </c>
      <c r="D243" s="9" t="s">
        <v>449</v>
      </c>
      <c r="E243" s="19"/>
      <c r="F243" s="20" t="s">
        <v>88</v>
      </c>
      <c r="G243" s="21" t="s">
        <v>177</v>
      </c>
    </row>
    <row r="244" spans="1:7">
      <c r="A244" s="6">
        <f t="shared" si="3"/>
        <v>244</v>
      </c>
      <c r="B244" s="17" t="s">
        <v>450</v>
      </c>
      <c r="C244" s="18" t="s">
        <v>446</v>
      </c>
      <c r="D244" s="9" t="s">
        <v>451</v>
      </c>
      <c r="E244" s="19"/>
      <c r="F244" s="20" t="s">
        <v>88</v>
      </c>
      <c r="G244" s="21" t="s">
        <v>177</v>
      </c>
    </row>
    <row r="245" spans="1:7">
      <c r="A245" s="6">
        <f t="shared" si="3"/>
        <v>245</v>
      </c>
      <c r="B245" s="17" t="s">
        <v>452</v>
      </c>
      <c r="C245" s="18" t="s">
        <v>446</v>
      </c>
      <c r="D245" s="9" t="s">
        <v>453</v>
      </c>
      <c r="E245" s="19"/>
      <c r="F245" s="20" t="s">
        <v>88</v>
      </c>
      <c r="G245" s="21" t="s">
        <v>177</v>
      </c>
    </row>
    <row r="246" spans="1:7">
      <c r="A246" s="6">
        <f t="shared" si="3"/>
        <v>246</v>
      </c>
      <c r="B246" s="17" t="s">
        <v>454</v>
      </c>
      <c r="C246" s="18" t="s">
        <v>455</v>
      </c>
      <c r="D246" s="9" t="s">
        <v>456</v>
      </c>
      <c r="E246" s="19"/>
      <c r="F246" s="20" t="s">
        <v>60</v>
      </c>
      <c r="G246" s="21" t="s">
        <v>177</v>
      </c>
    </row>
    <row r="247" spans="1:7">
      <c r="A247" s="6">
        <f t="shared" si="3"/>
        <v>247</v>
      </c>
      <c r="B247" s="17" t="s">
        <v>457</v>
      </c>
      <c r="C247" s="18" t="s">
        <v>455</v>
      </c>
      <c r="D247" s="9" t="s">
        <v>414</v>
      </c>
      <c r="E247" s="19"/>
      <c r="F247" s="20" t="s">
        <v>60</v>
      </c>
      <c r="G247" s="21" t="s">
        <v>177</v>
      </c>
    </row>
    <row r="248" spans="1:7">
      <c r="A248" s="6">
        <f t="shared" si="3"/>
        <v>248</v>
      </c>
      <c r="B248" s="17" t="s">
        <v>458</v>
      </c>
      <c r="C248" s="18" t="s">
        <v>455</v>
      </c>
      <c r="D248" s="9" t="s">
        <v>400</v>
      </c>
      <c r="E248" s="19"/>
      <c r="F248" s="20" t="s">
        <v>60</v>
      </c>
      <c r="G248" s="21" t="s">
        <v>177</v>
      </c>
    </row>
    <row r="249" spans="1:7">
      <c r="A249" s="6">
        <f t="shared" si="3"/>
        <v>249</v>
      </c>
      <c r="B249" s="17" t="s">
        <v>459</v>
      </c>
      <c r="C249" s="18" t="s">
        <v>455</v>
      </c>
      <c r="D249" s="9" t="s">
        <v>397</v>
      </c>
      <c r="E249" s="19"/>
      <c r="F249" s="20" t="s">
        <v>60</v>
      </c>
      <c r="G249" s="21" t="s">
        <v>177</v>
      </c>
    </row>
    <row r="250" spans="1:7">
      <c r="A250" s="6">
        <f t="shared" si="3"/>
        <v>250</v>
      </c>
      <c r="B250" s="17" t="s">
        <v>460</v>
      </c>
      <c r="C250" s="18" t="s">
        <v>455</v>
      </c>
      <c r="D250" s="9" t="s">
        <v>397</v>
      </c>
      <c r="E250" s="19"/>
      <c r="F250" s="20" t="s">
        <v>60</v>
      </c>
      <c r="G250" s="21" t="s">
        <v>177</v>
      </c>
    </row>
    <row r="251" spans="1:7">
      <c r="A251" s="6">
        <f t="shared" si="3"/>
        <v>251</v>
      </c>
      <c r="B251" s="17" t="s">
        <v>143</v>
      </c>
      <c r="C251" s="18" t="s">
        <v>461</v>
      </c>
      <c r="D251" s="9" t="s">
        <v>462</v>
      </c>
      <c r="E251" s="19"/>
      <c r="F251" s="20" t="s">
        <v>463</v>
      </c>
      <c r="G251" s="21" t="s">
        <v>61</v>
      </c>
    </row>
    <row r="252" spans="1:7">
      <c r="A252" s="6">
        <f t="shared" si="3"/>
        <v>252</v>
      </c>
      <c r="B252" s="17" t="s">
        <v>144</v>
      </c>
      <c r="C252" s="18" t="s">
        <v>461</v>
      </c>
      <c r="D252" s="9" t="s">
        <v>464</v>
      </c>
      <c r="E252" s="19"/>
      <c r="F252" s="20" t="s">
        <v>463</v>
      </c>
      <c r="G252" s="21" t="s">
        <v>61</v>
      </c>
    </row>
    <row r="253" spans="1:7">
      <c r="A253" s="6">
        <f t="shared" si="3"/>
        <v>253</v>
      </c>
      <c r="B253" s="17" t="s">
        <v>145</v>
      </c>
      <c r="C253" s="18" t="s">
        <v>461</v>
      </c>
      <c r="D253" s="9" t="s">
        <v>465</v>
      </c>
      <c r="E253" s="19"/>
      <c r="F253" s="20" t="s">
        <v>463</v>
      </c>
      <c r="G253" s="21" t="s">
        <v>61</v>
      </c>
    </row>
    <row r="254" spans="1:7">
      <c r="A254" s="6">
        <f t="shared" si="3"/>
        <v>254</v>
      </c>
      <c r="B254" s="17" t="s">
        <v>146</v>
      </c>
      <c r="C254" s="18" t="s">
        <v>461</v>
      </c>
      <c r="D254" s="9" t="s">
        <v>466</v>
      </c>
      <c r="E254" s="19"/>
      <c r="F254" s="20" t="s">
        <v>463</v>
      </c>
      <c r="G254" s="21" t="s">
        <v>61</v>
      </c>
    </row>
    <row r="255" spans="1:7">
      <c r="A255" s="6">
        <f t="shared" si="3"/>
        <v>255</v>
      </c>
      <c r="B255" s="17" t="s">
        <v>147</v>
      </c>
      <c r="C255" s="18" t="s">
        <v>461</v>
      </c>
      <c r="D255" s="9" t="s">
        <v>467</v>
      </c>
      <c r="E255" s="19"/>
      <c r="F255" s="20" t="s">
        <v>463</v>
      </c>
      <c r="G255" s="21" t="s">
        <v>61</v>
      </c>
    </row>
    <row r="256" spans="1:7">
      <c r="A256" s="6">
        <f t="shared" si="3"/>
        <v>256</v>
      </c>
      <c r="B256" s="17" t="s">
        <v>148</v>
      </c>
      <c r="C256" s="18" t="s">
        <v>461</v>
      </c>
      <c r="D256" s="9" t="s">
        <v>468</v>
      </c>
      <c r="E256" s="19"/>
      <c r="F256" s="20" t="s">
        <v>463</v>
      </c>
      <c r="G256" s="21" t="s">
        <v>61</v>
      </c>
    </row>
    <row r="257" spans="1:7">
      <c r="A257" s="6">
        <f t="shared" si="3"/>
        <v>257</v>
      </c>
      <c r="B257" s="17" t="s">
        <v>149</v>
      </c>
      <c r="C257" s="18" t="s">
        <v>461</v>
      </c>
      <c r="D257" s="9" t="s">
        <v>469</v>
      </c>
      <c r="E257" s="19"/>
      <c r="F257" s="20" t="s">
        <v>463</v>
      </c>
      <c r="G257" s="21" t="s">
        <v>61</v>
      </c>
    </row>
    <row r="258" spans="1:7">
      <c r="A258" s="6">
        <f t="shared" si="3"/>
        <v>258</v>
      </c>
      <c r="B258" s="17" t="s">
        <v>470</v>
      </c>
      <c r="C258" s="18" t="s">
        <v>471</v>
      </c>
      <c r="D258" s="27" t="s">
        <v>414</v>
      </c>
      <c r="E258" s="19"/>
      <c r="F258" s="20" t="s">
        <v>84</v>
      </c>
      <c r="G258" s="21" t="s">
        <v>61</v>
      </c>
    </row>
    <row r="259" spans="1:7">
      <c r="A259" s="6">
        <f t="shared" ref="A259:A267" si="4">+A258+1</f>
        <v>259</v>
      </c>
      <c r="B259" s="17" t="s">
        <v>472</v>
      </c>
      <c r="C259" s="18" t="s">
        <v>471</v>
      </c>
      <c r="D259" s="27" t="s">
        <v>397</v>
      </c>
      <c r="E259" s="19"/>
      <c r="F259" s="20" t="s">
        <v>84</v>
      </c>
      <c r="G259" s="21" t="s">
        <v>61</v>
      </c>
    </row>
    <row r="260" spans="1:7">
      <c r="A260" s="6">
        <f t="shared" si="4"/>
        <v>260</v>
      </c>
      <c r="B260" s="17" t="s">
        <v>473</v>
      </c>
      <c r="C260" s="18" t="s">
        <v>471</v>
      </c>
      <c r="D260" s="27" t="s">
        <v>474</v>
      </c>
      <c r="E260" s="19"/>
      <c r="F260" s="20" t="s">
        <v>84</v>
      </c>
      <c r="G260" s="21" t="s">
        <v>61</v>
      </c>
    </row>
    <row r="261" spans="1:7">
      <c r="A261" s="6">
        <f t="shared" si="4"/>
        <v>261</v>
      </c>
      <c r="B261" s="17" t="s">
        <v>475</v>
      </c>
      <c r="C261" s="18" t="s">
        <v>471</v>
      </c>
      <c r="D261" s="27" t="s">
        <v>476</v>
      </c>
      <c r="E261" s="19"/>
      <c r="F261" s="20" t="s">
        <v>84</v>
      </c>
      <c r="G261" s="21" t="s">
        <v>61</v>
      </c>
    </row>
    <row r="262" spans="1:7">
      <c r="A262" s="6">
        <f t="shared" si="4"/>
        <v>262</v>
      </c>
      <c r="B262" s="17" t="s">
        <v>477</v>
      </c>
      <c r="C262" s="18" t="s">
        <v>471</v>
      </c>
      <c r="D262" s="27" t="s">
        <v>478</v>
      </c>
      <c r="E262" s="19"/>
      <c r="F262" s="20" t="s">
        <v>84</v>
      </c>
      <c r="G262" s="21" t="s">
        <v>61</v>
      </c>
    </row>
    <row r="263" spans="1:7">
      <c r="A263" s="6">
        <f t="shared" si="4"/>
        <v>263</v>
      </c>
      <c r="B263" s="17" t="s">
        <v>479</v>
      </c>
      <c r="C263" s="18" t="s">
        <v>471</v>
      </c>
      <c r="D263" s="27" t="s">
        <v>414</v>
      </c>
      <c r="E263" s="19"/>
      <c r="F263" s="20" t="s">
        <v>88</v>
      </c>
      <c r="G263" s="21" t="s">
        <v>61</v>
      </c>
    </row>
    <row r="264" spans="1:7">
      <c r="A264" s="6">
        <f t="shared" si="4"/>
        <v>264</v>
      </c>
      <c r="B264" s="17" t="s">
        <v>480</v>
      </c>
      <c r="C264" s="18" t="s">
        <v>471</v>
      </c>
      <c r="D264" s="27" t="s">
        <v>397</v>
      </c>
      <c r="E264" s="19"/>
      <c r="F264" s="20" t="s">
        <v>88</v>
      </c>
      <c r="G264" s="21" t="s">
        <v>61</v>
      </c>
    </row>
    <row r="265" spans="1:7">
      <c r="A265" s="6">
        <f t="shared" si="4"/>
        <v>265</v>
      </c>
      <c r="B265" s="17" t="s">
        <v>481</v>
      </c>
      <c r="C265" s="18" t="s">
        <v>471</v>
      </c>
      <c r="D265" s="27" t="s">
        <v>474</v>
      </c>
      <c r="E265" s="19"/>
      <c r="F265" s="20" t="s">
        <v>88</v>
      </c>
      <c r="G265" s="21" t="s">
        <v>61</v>
      </c>
    </row>
    <row r="266" spans="1:7">
      <c r="A266" s="6">
        <f t="shared" si="4"/>
        <v>266</v>
      </c>
      <c r="B266" s="17" t="s">
        <v>482</v>
      </c>
      <c r="C266" s="18" t="s">
        <v>471</v>
      </c>
      <c r="D266" s="27" t="s">
        <v>476</v>
      </c>
      <c r="E266" s="19"/>
      <c r="F266" s="20" t="s">
        <v>88</v>
      </c>
      <c r="G266" s="21" t="s">
        <v>61</v>
      </c>
    </row>
    <row r="267" spans="1:7">
      <c r="A267" s="6">
        <f t="shared" si="4"/>
        <v>267</v>
      </c>
      <c r="B267" s="17" t="s">
        <v>483</v>
      </c>
      <c r="C267" s="18" t="s">
        <v>471</v>
      </c>
      <c r="D267" s="27" t="s">
        <v>478</v>
      </c>
      <c r="E267" s="19"/>
      <c r="F267" s="20" t="s">
        <v>88</v>
      </c>
      <c r="G267" s="21" t="s">
        <v>61</v>
      </c>
    </row>
    <row r="268" spans="1:7">
      <c r="A268" s="6"/>
      <c r="B268" s="17"/>
      <c r="C268" s="18"/>
      <c r="D268" s="27"/>
      <c r="E268" s="19"/>
      <c r="F268" s="20"/>
      <c r="G268" s="21"/>
    </row>
    <row r="269" spans="1:7">
      <c r="A269" s="6"/>
      <c r="B269" s="17"/>
      <c r="C269" s="18"/>
      <c r="D269" s="27"/>
      <c r="E269" s="19"/>
      <c r="F269" s="20"/>
      <c r="G269" s="21"/>
    </row>
    <row r="270" spans="1:7">
      <c r="A270" s="6"/>
      <c r="B270" s="17"/>
      <c r="C270" s="18"/>
      <c r="D270" s="27"/>
      <c r="E270" s="19"/>
      <c r="F270" s="20"/>
      <c r="G270" s="21"/>
    </row>
    <row r="271" spans="1:7">
      <c r="A271" s="6"/>
      <c r="B271" s="17"/>
      <c r="C271" s="18"/>
      <c r="D271" s="27"/>
      <c r="E271" s="19"/>
      <c r="F271" s="20"/>
      <c r="G271" s="21"/>
    </row>
    <row r="272" spans="1:7">
      <c r="A272" s="6"/>
      <c r="B272" s="17"/>
      <c r="C272" s="18"/>
      <c r="D272" s="27"/>
      <c r="E272" s="19"/>
      <c r="F272" s="20"/>
      <c r="G272" s="21"/>
    </row>
    <row r="273" spans="1:7">
      <c r="A273" s="6"/>
      <c r="B273" s="17"/>
      <c r="C273" s="18"/>
      <c r="D273" s="17"/>
      <c r="E273" s="19"/>
      <c r="F273" s="20"/>
      <c r="G273" s="21"/>
    </row>
    <row r="274" spans="1:7">
      <c r="A274" s="6"/>
      <c r="B274" s="17"/>
      <c r="C274" s="18"/>
      <c r="D274" s="17"/>
      <c r="E274" s="19"/>
      <c r="F274" s="20"/>
      <c r="G274" s="21"/>
    </row>
    <row r="275" spans="1:7">
      <c r="A275" s="6"/>
      <c r="B275" s="17"/>
      <c r="C275" s="18"/>
      <c r="D275" s="17"/>
      <c r="E275" s="19"/>
      <c r="F275" s="20"/>
      <c r="G275" s="21"/>
    </row>
    <row r="276" spans="1:7">
      <c r="A276" s="6"/>
      <c r="B276" s="17"/>
      <c r="C276" s="18"/>
      <c r="D276" s="17"/>
      <c r="E276" s="19"/>
      <c r="F276" s="20"/>
      <c r="G276" s="21"/>
    </row>
    <row r="277" spans="1:7">
      <c r="A277" s="6"/>
      <c r="B277" s="17"/>
      <c r="C277" s="18"/>
      <c r="D277" s="17"/>
      <c r="E277" s="19"/>
      <c r="F277" s="20"/>
      <c r="G277" s="21"/>
    </row>
    <row r="278" spans="1:7">
      <c r="A278" s="6"/>
      <c r="B278" s="17"/>
      <c r="C278" s="18"/>
      <c r="D278" s="17"/>
      <c r="E278" s="19"/>
      <c r="F278" s="20"/>
      <c r="G278" s="21"/>
    </row>
    <row r="279" spans="1:7">
      <c r="A279" s="6"/>
      <c r="B279" s="17"/>
      <c r="C279" s="18"/>
      <c r="D279" s="17"/>
      <c r="E279" s="19"/>
      <c r="F279" s="20"/>
      <c r="G279" s="21"/>
    </row>
    <row r="280" spans="1:7">
      <c r="A280" s="6"/>
      <c r="B280" s="17"/>
      <c r="C280" s="18"/>
      <c r="D280" s="17"/>
      <c r="E280" s="19"/>
      <c r="F280" s="20"/>
      <c r="G280" s="21"/>
    </row>
    <row r="281" spans="1:7">
      <c r="A281" s="6"/>
      <c r="B281" s="17"/>
      <c r="C281" s="18"/>
      <c r="D281" s="17"/>
      <c r="E281" s="19"/>
      <c r="F281" s="20"/>
      <c r="G281" s="21"/>
    </row>
    <row r="282" spans="1:7">
      <c r="A282" s="6"/>
      <c r="B282" s="17"/>
      <c r="C282" s="18"/>
      <c r="D282" s="17"/>
      <c r="E282" s="19"/>
      <c r="F282" s="20"/>
      <c r="G282" s="21"/>
    </row>
    <row r="283" spans="1:7">
      <c r="A283" s="6"/>
      <c r="B283" s="17"/>
      <c r="C283" s="18"/>
      <c r="D283" s="17"/>
      <c r="E283" s="19"/>
      <c r="F283" s="20"/>
      <c r="G283" s="21"/>
    </row>
    <row r="284" spans="1:7">
      <c r="A284" s="6"/>
      <c r="B284" s="17"/>
      <c r="C284" s="18"/>
      <c r="D284" s="28"/>
      <c r="E284" s="19"/>
      <c r="F284" s="20"/>
      <c r="G284" s="12"/>
    </row>
    <row r="285" spans="1:7">
      <c r="A285" s="6"/>
      <c r="B285" s="17"/>
      <c r="C285" s="18"/>
      <c r="D285" s="28"/>
      <c r="E285" s="19"/>
      <c r="F285" s="20"/>
      <c r="G285" s="12"/>
    </row>
    <row r="286" spans="1:7">
      <c r="A286" s="6"/>
      <c r="B286" s="17"/>
      <c r="C286" s="18"/>
      <c r="D286" s="28"/>
      <c r="E286" s="19"/>
      <c r="F286" s="20"/>
      <c r="G286" s="12"/>
    </row>
    <row r="287" spans="1:7">
      <c r="A287" s="6"/>
      <c r="B287" s="17"/>
      <c r="C287" s="18"/>
      <c r="D287" s="28"/>
      <c r="E287" s="19"/>
      <c r="F287" s="20"/>
      <c r="G287" s="12"/>
    </row>
    <row r="288" spans="1:7">
      <c r="A288" s="6"/>
      <c r="B288" s="17"/>
      <c r="C288" s="18"/>
      <c r="D288" s="28"/>
      <c r="E288" s="19"/>
      <c r="F288" s="20"/>
      <c r="G288" s="12"/>
    </row>
    <row r="289" spans="1:7">
      <c r="A289" s="6"/>
      <c r="B289" s="17"/>
      <c r="C289" s="18"/>
      <c r="D289" s="28"/>
      <c r="E289" s="19"/>
      <c r="F289" s="20"/>
      <c r="G289" s="12"/>
    </row>
    <row r="290" spans="1:7">
      <c r="A290" s="6"/>
      <c r="B290" s="17"/>
      <c r="C290" s="18"/>
      <c r="D290" s="28"/>
      <c r="E290" s="19"/>
      <c r="F290" s="20"/>
      <c r="G290" s="12"/>
    </row>
    <row r="291" spans="1:7">
      <c r="A291" s="6"/>
      <c r="B291" s="17"/>
      <c r="C291" s="18"/>
      <c r="D291" s="28"/>
      <c r="E291" s="19"/>
      <c r="F291" s="20"/>
      <c r="G291" s="12"/>
    </row>
    <row r="292" spans="1:7">
      <c r="A292" s="6"/>
      <c r="B292" s="17"/>
      <c r="C292" s="18"/>
      <c r="D292" s="28"/>
      <c r="E292" s="19"/>
      <c r="F292" s="20"/>
      <c r="G292" s="12"/>
    </row>
    <row r="293" spans="1:7">
      <c r="A293" s="6"/>
      <c r="B293" s="17"/>
      <c r="C293" s="18"/>
      <c r="D293" s="28"/>
      <c r="E293" s="19"/>
      <c r="F293" s="20"/>
      <c r="G293" s="12"/>
    </row>
    <row r="294" spans="1:7">
      <c r="A294" s="6"/>
      <c r="B294" s="17"/>
      <c r="C294" s="18"/>
      <c r="D294" s="28"/>
      <c r="E294" s="19"/>
      <c r="F294" s="20"/>
      <c r="G294" s="12"/>
    </row>
    <row r="295" spans="1:7">
      <c r="A295" s="6"/>
      <c r="B295" s="17"/>
      <c r="C295" s="18"/>
      <c r="D295" s="28"/>
      <c r="E295" s="19"/>
      <c r="F295" s="20"/>
      <c r="G295" s="12"/>
    </row>
    <row r="296" spans="1:7">
      <c r="A296" s="6"/>
      <c r="B296" s="17"/>
      <c r="C296" s="18"/>
      <c r="D296" s="28"/>
      <c r="E296" s="19"/>
      <c r="F296" s="20"/>
      <c r="G296" s="12"/>
    </row>
    <row r="297" spans="1:7">
      <c r="A297" s="6"/>
      <c r="B297" s="17"/>
      <c r="C297" s="18"/>
      <c r="D297" s="28"/>
      <c r="E297" s="19"/>
      <c r="F297" s="20"/>
      <c r="G297" s="12"/>
    </row>
    <row r="298" spans="1:7">
      <c r="A298" s="6"/>
      <c r="B298" s="1"/>
      <c r="C298" s="18"/>
      <c r="D298" s="29"/>
      <c r="E298" s="19"/>
      <c r="F298" s="20"/>
      <c r="G298" s="30"/>
    </row>
    <row r="299" spans="1:7">
      <c r="A299" s="6"/>
      <c r="B299" s="1"/>
      <c r="C299" s="18"/>
      <c r="D299" s="29"/>
      <c r="E299" s="19"/>
      <c r="F299" s="20"/>
      <c r="G299" s="30"/>
    </row>
    <row r="300" spans="1:7">
      <c r="A300" s="6"/>
      <c r="B300" s="1"/>
      <c r="C300" s="18"/>
      <c r="D300" s="29"/>
      <c r="E300" s="19"/>
      <c r="F300" s="20"/>
      <c r="G300" s="30"/>
    </row>
    <row r="301" spans="1:7">
      <c r="A301" s="6"/>
      <c r="B301" s="1"/>
      <c r="C301" s="18"/>
      <c r="D301" s="29"/>
      <c r="E301" s="19"/>
      <c r="F301" s="20"/>
      <c r="G301" s="30"/>
    </row>
    <row r="302" spans="1:7">
      <c r="A302" s="6"/>
      <c r="B302" s="1"/>
      <c r="C302" s="18"/>
      <c r="D302" s="29"/>
      <c r="E302" s="19"/>
      <c r="F302" s="20"/>
      <c r="G302" s="30"/>
    </row>
    <row r="303" spans="1:7">
      <c r="A303" s="6"/>
      <c r="B303" s="1"/>
      <c r="C303" s="18"/>
      <c r="D303" s="29"/>
      <c r="E303" s="19"/>
      <c r="F303" s="20"/>
      <c r="G303" s="30"/>
    </row>
    <row r="304" spans="1:7">
      <c r="A304" s="6"/>
      <c r="B304" s="1"/>
      <c r="C304" s="18"/>
      <c r="D304" s="29"/>
      <c r="E304" s="19"/>
      <c r="F304" s="20"/>
      <c r="G304" s="30"/>
    </row>
    <row r="305" spans="1:7">
      <c r="A305" s="6"/>
      <c r="B305" s="1"/>
      <c r="C305" s="18"/>
      <c r="D305" s="29"/>
      <c r="E305" s="19"/>
      <c r="F305" s="20"/>
      <c r="G305" s="30"/>
    </row>
    <row r="306" spans="1:7">
      <c r="A306" s="6"/>
      <c r="B306" s="1"/>
      <c r="C306" s="18"/>
      <c r="D306" s="29"/>
      <c r="E306" s="19"/>
      <c r="F306" s="20"/>
      <c r="G306" s="30"/>
    </row>
    <row r="307" spans="1:7">
      <c r="A307" s="6"/>
      <c r="B307" s="1"/>
      <c r="C307" s="18"/>
      <c r="D307" s="29"/>
      <c r="E307" s="19"/>
      <c r="F307" s="20"/>
      <c r="G307" s="30"/>
    </row>
    <row r="308" spans="1:7">
      <c r="A308" s="6"/>
      <c r="B308" s="1"/>
      <c r="C308" s="18"/>
      <c r="D308" s="29"/>
      <c r="E308" s="19"/>
      <c r="F308" s="20"/>
      <c r="G308" s="30"/>
    </row>
    <row r="309" spans="1:7">
      <c r="A309" s="6"/>
      <c r="B309" s="1"/>
      <c r="C309" s="18"/>
      <c r="D309" s="29"/>
      <c r="E309" s="19"/>
      <c r="F309" s="20"/>
      <c r="G309" s="30"/>
    </row>
    <row r="310" spans="1:7">
      <c r="A310" s="6"/>
      <c r="B310" s="1"/>
      <c r="C310" s="18"/>
      <c r="D310" s="29"/>
      <c r="E310" s="19"/>
      <c r="F310" s="20"/>
      <c r="G310" s="30"/>
    </row>
    <row r="311" spans="1:7">
      <c r="A311" s="6"/>
      <c r="B311" s="1"/>
      <c r="C311" s="18"/>
      <c r="D311" s="29"/>
      <c r="E311" s="19"/>
      <c r="F311" s="20"/>
      <c r="G311" s="30"/>
    </row>
    <row r="312" spans="1:7">
      <c r="A312" s="6"/>
      <c r="B312" s="1"/>
      <c r="C312" s="18"/>
      <c r="D312" s="29"/>
      <c r="E312" s="19"/>
      <c r="F312" s="20"/>
      <c r="G312" s="30"/>
    </row>
    <row r="313" spans="1:7">
      <c r="A313" s="6"/>
      <c r="B313" s="1"/>
      <c r="C313" s="18"/>
      <c r="D313" s="29"/>
      <c r="E313" s="19"/>
      <c r="F313" s="20"/>
      <c r="G313" s="30"/>
    </row>
    <row r="314" spans="1:7">
      <c r="A314" s="6"/>
      <c r="B314" s="1"/>
      <c r="C314" s="18"/>
      <c r="D314" s="29"/>
      <c r="E314" s="19"/>
      <c r="F314" s="20"/>
      <c r="G314" s="30"/>
    </row>
    <row r="315" spans="1:7">
      <c r="A315" s="6"/>
      <c r="B315" s="1"/>
      <c r="C315" s="18"/>
      <c r="D315" s="29"/>
      <c r="E315" s="19"/>
      <c r="F315" s="20"/>
      <c r="G315" s="30"/>
    </row>
    <row r="316" spans="1:7">
      <c r="A316" s="6"/>
      <c r="B316" s="1"/>
      <c r="C316" s="18"/>
      <c r="D316" s="29"/>
      <c r="E316" s="19"/>
      <c r="F316" s="20"/>
      <c r="G316" s="30"/>
    </row>
    <row r="317" spans="1:7">
      <c r="A317" s="6"/>
      <c r="B317" s="1"/>
      <c r="C317" s="18"/>
      <c r="D317" s="29"/>
      <c r="E317" s="19"/>
      <c r="F317" s="20"/>
      <c r="G317" s="30"/>
    </row>
    <row r="318" spans="1:7">
      <c r="A318" s="6"/>
      <c r="B318" s="1"/>
      <c r="C318" s="18"/>
      <c r="D318" s="29"/>
      <c r="E318" s="19"/>
      <c r="F318" s="20"/>
      <c r="G318" s="30"/>
    </row>
    <row r="319" spans="1:7">
      <c r="A319" s="6"/>
      <c r="B319" s="1"/>
      <c r="C319" s="18"/>
      <c r="D319" s="29"/>
      <c r="E319" s="19"/>
      <c r="F319" s="20"/>
      <c r="G319" s="30"/>
    </row>
    <row r="320" spans="1:7">
      <c r="A320" s="6"/>
      <c r="B320" s="1"/>
      <c r="C320" s="18"/>
      <c r="D320" s="29"/>
      <c r="E320" s="19"/>
      <c r="F320" s="20"/>
      <c r="G320" s="30"/>
    </row>
    <row r="321" spans="1:7">
      <c r="A321" s="6"/>
      <c r="B321" s="1"/>
      <c r="C321" s="18"/>
      <c r="D321" s="29"/>
      <c r="E321" s="19"/>
      <c r="F321" s="20"/>
      <c r="G321" s="30"/>
    </row>
    <row r="322" spans="1:7">
      <c r="A322" s="6"/>
      <c r="B322" s="1"/>
      <c r="C322" s="18"/>
      <c r="D322" s="31"/>
      <c r="E322" s="19"/>
      <c r="F322" s="20"/>
      <c r="G322" s="12"/>
    </row>
    <row r="323" ht="20.25" customHeight="1" spans="1:7">
      <c r="A323" s="6"/>
      <c r="B323" s="1"/>
      <c r="C323" s="18"/>
      <c r="D323" s="31"/>
      <c r="E323" s="19"/>
      <c r="F323" s="20"/>
      <c r="G323" s="12"/>
    </row>
    <row r="324" spans="1:7">
      <c r="A324" s="6"/>
      <c r="B324" s="1"/>
      <c r="C324" s="18"/>
      <c r="D324" s="31"/>
      <c r="E324" s="19"/>
      <c r="F324" s="20"/>
      <c r="G324" s="12"/>
    </row>
    <row r="325" ht="21" customHeight="1" spans="1:7">
      <c r="A325" s="6"/>
      <c r="B325" s="1"/>
      <c r="C325" s="18"/>
      <c r="D325" s="31"/>
      <c r="E325" s="19"/>
      <c r="F325" s="20"/>
      <c r="G325" s="12"/>
    </row>
    <row r="326" ht="19.5" customHeight="1" spans="1:7">
      <c r="A326" s="6"/>
      <c r="B326" s="1"/>
      <c r="C326" s="18"/>
      <c r="D326" s="31"/>
      <c r="E326" s="19"/>
      <c r="F326" s="20"/>
      <c r="G326" s="12"/>
    </row>
    <row r="327" s="1" customFormat="1" ht="18" customHeight="1"/>
    <row r="328" s="2" customFormat="1" ht="22.5" customHeight="1" spans="1:7">
      <c r="A328" s="1"/>
      <c r="B328" s="1"/>
      <c r="C328" s="1"/>
      <c r="D328" s="1"/>
      <c r="E328" s="1"/>
      <c r="F328" s="1"/>
      <c r="G328" s="1"/>
    </row>
    <row r="329" s="2" customFormat="1" ht="22.5" customHeight="1" spans="1:7">
      <c r="A329" s="1"/>
      <c r="B329" s="1"/>
      <c r="C329" s="1"/>
      <c r="D329" s="1"/>
      <c r="E329" s="1"/>
      <c r="F329" s="1"/>
      <c r="G329" s="1"/>
    </row>
    <row r="330" s="2" customFormat="1" ht="22.5" customHeight="1" spans="1:7">
      <c r="A330" s="1"/>
      <c r="B330" s="1"/>
      <c r="C330" s="1"/>
      <c r="D330" s="1"/>
      <c r="E330" s="1"/>
      <c r="F330" s="1"/>
      <c r="G330" s="1"/>
    </row>
    <row r="331" s="2" customFormat="1" ht="22.5" customHeight="1" spans="1:7">
      <c r="A331" s="1"/>
      <c r="B331" s="1"/>
      <c r="C331" s="1"/>
      <c r="D331" s="1"/>
      <c r="E331" s="1"/>
      <c r="F331" s="1"/>
      <c r="G331" s="1"/>
    </row>
    <row r="332" s="2" customFormat="1" ht="22.5" customHeight="1" spans="1:7">
      <c r="A332" s="1"/>
      <c r="B332" s="1"/>
      <c r="C332" s="1"/>
      <c r="D332" s="1"/>
      <c r="E332" s="1"/>
      <c r="F332" s="1"/>
      <c r="G332" s="1"/>
    </row>
    <row r="333" s="2" customFormat="1" ht="22.5" customHeight="1" spans="1:7">
      <c r="A333" s="1"/>
      <c r="B333" s="1"/>
      <c r="C333" s="1"/>
      <c r="D333" s="1"/>
      <c r="E333" s="1"/>
      <c r="F333" s="1"/>
      <c r="G333" s="1"/>
    </row>
    <row r="334" s="2" customFormat="1" ht="22.5" customHeight="1" spans="1:7">
      <c r="A334" s="1"/>
      <c r="B334" s="1"/>
      <c r="C334" s="1"/>
      <c r="D334" s="1"/>
      <c r="E334" s="1"/>
      <c r="F334" s="1"/>
      <c r="G334" s="1"/>
    </row>
    <row r="335" s="2" customFormat="1" ht="22.5" customHeight="1" spans="1:7">
      <c r="A335" s="1"/>
      <c r="B335" s="1"/>
      <c r="C335" s="1"/>
      <c r="D335" s="32"/>
      <c r="E335" s="1"/>
      <c r="F335" s="1"/>
      <c r="G335" s="1"/>
    </row>
    <row r="336" s="2" customFormat="1" ht="22.5" customHeight="1" spans="1:7">
      <c r="A336" s="1"/>
      <c r="B336" s="1"/>
      <c r="C336" s="1"/>
      <c r="D336" s="1"/>
      <c r="E336" s="1"/>
      <c r="F336" s="1"/>
      <c r="G336" s="1"/>
    </row>
    <row r="337" s="3" customFormat="1" ht="22.5" customHeight="1" spans="1:7">
      <c r="A337" s="1"/>
      <c r="B337" s="4"/>
      <c r="C337" s="4"/>
      <c r="D337" s="4"/>
      <c r="E337" s="4"/>
      <c r="F337" s="4"/>
      <c r="G337" s="4"/>
    </row>
    <row r="338" s="4" customFormat="1" ht="13" spans="1:1">
      <c r="A338" s="1"/>
    </row>
    <row r="339" spans="1:1">
      <c r="A339" s="1"/>
    </row>
    <row r="340" spans="1:1">
      <c r="A340" s="1"/>
    </row>
    <row r="341" spans="1:7">
      <c r="A341" s="1"/>
      <c r="B341" s="1"/>
      <c r="C341" s="18"/>
      <c r="D341" s="31"/>
      <c r="E341" s="19"/>
      <c r="F341" s="20"/>
      <c r="G341" s="12"/>
    </row>
    <row r="342" spans="1:7">
      <c r="A342" s="1"/>
      <c r="B342" s="1"/>
      <c r="C342" s="18"/>
      <c r="D342" s="31"/>
      <c r="E342" s="19"/>
      <c r="F342" s="20"/>
      <c r="G342" s="12"/>
    </row>
    <row r="343" spans="1:7">
      <c r="A343" s="1"/>
      <c r="B343" s="27"/>
      <c r="C343" s="18"/>
      <c r="D343" s="17"/>
      <c r="E343" s="19"/>
      <c r="F343" s="20"/>
      <c r="G343" s="33"/>
    </row>
    <row r="344" spans="1:7">
      <c r="A344" s="1"/>
      <c r="B344" s="27"/>
      <c r="C344" s="18"/>
      <c r="D344" s="17"/>
      <c r="E344" s="19"/>
      <c r="F344" s="20"/>
      <c r="G344" s="33"/>
    </row>
    <row r="345" spans="1:7">
      <c r="A345" s="1"/>
      <c r="B345" s="27"/>
      <c r="C345" s="18"/>
      <c r="D345" s="17"/>
      <c r="E345" s="19"/>
      <c r="F345" s="20"/>
      <c r="G345" s="33"/>
    </row>
    <row r="346" spans="1:7">
      <c r="A346" s="1"/>
      <c r="B346" s="27"/>
      <c r="C346" s="18"/>
      <c r="D346" s="17"/>
      <c r="E346" s="19"/>
      <c r="F346" s="20"/>
      <c r="G346" s="33"/>
    </row>
    <row r="347" spans="1:7">
      <c r="A347" s="1"/>
      <c r="B347" s="27"/>
      <c r="C347" s="18"/>
      <c r="D347" s="17"/>
      <c r="E347" s="19"/>
      <c r="F347" s="20"/>
      <c r="G347" s="33"/>
    </row>
    <row r="348" spans="1:7">
      <c r="A348" s="1"/>
      <c r="B348" s="34"/>
      <c r="C348" s="18"/>
      <c r="D348" s="35"/>
      <c r="E348" s="19"/>
      <c r="F348" s="20"/>
      <c r="G348" s="33"/>
    </row>
    <row r="349" spans="1:7">
      <c r="A349" s="1"/>
      <c r="B349" s="34"/>
      <c r="C349" s="18"/>
      <c r="D349" s="35"/>
      <c r="E349" s="19"/>
      <c r="F349" s="20"/>
      <c r="G349" s="33"/>
    </row>
    <row r="350" spans="1:7">
      <c r="A350" s="1"/>
      <c r="B350" s="27"/>
      <c r="C350" s="18"/>
      <c r="D350" s="17"/>
      <c r="E350" s="19"/>
      <c r="F350" s="20"/>
      <c r="G350" s="33"/>
    </row>
    <row r="351" spans="1:7">
      <c r="A351" s="1"/>
      <c r="B351" s="27"/>
      <c r="C351" s="18"/>
      <c r="D351" s="17"/>
      <c r="E351" s="19"/>
      <c r="F351" s="20"/>
      <c r="G351" s="33"/>
    </row>
    <row r="352" spans="1:7">
      <c r="A352" s="1"/>
      <c r="B352" s="27"/>
      <c r="C352" s="18"/>
      <c r="D352" s="17"/>
      <c r="E352" s="19"/>
      <c r="F352" s="20"/>
      <c r="G352" s="33"/>
    </row>
    <row r="353" spans="1:7">
      <c r="A353" s="1"/>
      <c r="B353" s="27"/>
      <c r="C353" s="18"/>
      <c r="D353" s="17"/>
      <c r="E353" s="19"/>
      <c r="F353" s="20"/>
      <c r="G353" s="33"/>
    </row>
    <row r="354" spans="1:7">
      <c r="A354" s="1"/>
      <c r="B354" s="27"/>
      <c r="C354" s="18"/>
      <c r="D354" s="17"/>
      <c r="E354" s="19"/>
      <c r="F354" s="20"/>
      <c r="G354" s="33"/>
    </row>
    <row r="355" spans="1:7">
      <c r="A355" s="1"/>
      <c r="B355" s="27"/>
      <c r="C355" s="18"/>
      <c r="D355" s="17"/>
      <c r="E355" s="19"/>
      <c r="F355" s="20"/>
      <c r="G355" s="33"/>
    </row>
    <row r="356" spans="1:7">
      <c r="A356" s="1"/>
      <c r="B356" s="27"/>
      <c r="C356" s="18"/>
      <c r="D356" s="17"/>
      <c r="E356" s="19"/>
      <c r="F356" s="20"/>
      <c r="G356" s="33"/>
    </row>
    <row r="357" spans="1:7">
      <c r="A357" s="1"/>
      <c r="B357" s="7"/>
      <c r="C357" s="8"/>
      <c r="D357" s="9"/>
      <c r="E357" s="19"/>
      <c r="F357" s="15"/>
      <c r="G357" s="12"/>
    </row>
    <row r="358" spans="1:7">
      <c r="A358" s="1"/>
      <c r="B358" s="36"/>
      <c r="C358" s="18"/>
      <c r="D358" s="17"/>
      <c r="E358" s="19"/>
      <c r="F358" s="20"/>
      <c r="G358" s="12"/>
    </row>
    <row r="359" spans="1:7">
      <c r="A359" s="1"/>
      <c r="B359" s="36"/>
      <c r="C359" s="18"/>
      <c r="D359" s="17"/>
      <c r="E359" s="19"/>
      <c r="F359" s="20"/>
      <c r="G359" s="12"/>
    </row>
    <row r="360" spans="1:7">
      <c r="A360" s="1"/>
      <c r="B360" s="37"/>
      <c r="C360" s="38"/>
      <c r="D360" s="37"/>
      <c r="E360" s="39"/>
      <c r="F360" s="40"/>
      <c r="G360" s="41"/>
    </row>
    <row r="361" spans="1:7">
      <c r="A361" s="1"/>
      <c r="B361" s="37"/>
      <c r="C361" s="38"/>
      <c r="D361" s="37"/>
      <c r="E361" s="42"/>
      <c r="F361" s="40"/>
      <c r="G361" s="41"/>
    </row>
    <row r="362" spans="1:7">
      <c r="A362" s="1"/>
      <c r="B362" s="37"/>
      <c r="C362" s="38"/>
      <c r="D362" s="37"/>
      <c r="E362" s="42"/>
      <c r="F362" s="40"/>
      <c r="G362" s="41"/>
    </row>
    <row r="363" spans="1:7">
      <c r="A363" s="1"/>
      <c r="B363" s="37"/>
      <c r="C363" s="38"/>
      <c r="D363" s="37"/>
      <c r="E363" s="43"/>
      <c r="F363" s="40"/>
      <c r="G363" s="41"/>
    </row>
    <row r="364" spans="1:7">
      <c r="A364" s="1"/>
      <c r="B364" s="37"/>
      <c r="C364" s="38"/>
      <c r="D364" s="37"/>
      <c r="E364" s="43"/>
      <c r="F364" s="40"/>
      <c r="G364" s="41"/>
    </row>
    <row r="365" spans="1:7">
      <c r="A365" s="1"/>
      <c r="B365" s="37"/>
      <c r="C365" s="38"/>
      <c r="D365" s="37"/>
      <c r="E365" s="16"/>
      <c r="F365" s="40"/>
      <c r="G365" s="41"/>
    </row>
    <row r="366" spans="1:7">
      <c r="A366" s="1"/>
      <c r="B366" s="37"/>
      <c r="C366" s="38"/>
      <c r="D366" s="37"/>
      <c r="E366" s="43"/>
      <c r="F366" s="40"/>
      <c r="G366" s="41"/>
    </row>
    <row r="367" spans="1:7">
      <c r="A367" s="1"/>
      <c r="B367" s="37"/>
      <c r="C367" s="38"/>
      <c r="D367" s="37"/>
      <c r="E367" s="43"/>
      <c r="F367" s="40"/>
      <c r="G367" s="41"/>
    </row>
    <row r="368" spans="1:7">
      <c r="A368" s="1"/>
      <c r="B368" s="37"/>
      <c r="C368" s="38"/>
      <c r="D368" s="37"/>
      <c r="E368" s="43"/>
      <c r="F368" s="40"/>
      <c r="G368" s="41"/>
    </row>
    <row r="369" spans="1:7">
      <c r="A369" s="1"/>
      <c r="B369" s="37"/>
      <c r="C369" s="38"/>
      <c r="D369" s="37"/>
      <c r="E369" s="43"/>
      <c r="F369" s="40"/>
      <c r="G369" s="41"/>
    </row>
    <row r="370" spans="1:7">
      <c r="A370" s="1"/>
      <c r="B370" s="37"/>
      <c r="C370" s="38"/>
      <c r="D370" s="37"/>
      <c r="E370" s="43"/>
      <c r="F370" s="40"/>
      <c r="G370" s="41"/>
    </row>
    <row r="371" spans="1:7">
      <c r="A371" s="1"/>
      <c r="B371" s="37"/>
      <c r="C371" s="38"/>
      <c r="D371" s="37"/>
      <c r="E371" s="43"/>
      <c r="F371" s="40"/>
      <c r="G371" s="41"/>
    </row>
    <row r="372" spans="1:7">
      <c r="A372" s="1"/>
      <c r="B372" s="37"/>
      <c r="C372" s="38"/>
      <c r="D372" s="37"/>
      <c r="E372" s="43"/>
      <c r="F372" s="40"/>
      <c r="G372" s="41"/>
    </row>
    <row r="373" spans="1:7">
      <c r="A373" s="1"/>
      <c r="B373" s="37"/>
      <c r="C373" s="38"/>
      <c r="D373" s="37"/>
      <c r="E373" s="43"/>
      <c r="F373" s="40"/>
      <c r="G373" s="41"/>
    </row>
    <row r="374" spans="1:1">
      <c r="A374" s="1">
        <f t="shared" ref="A374:A375" si="5">+A373+1</f>
        <v>1</v>
      </c>
    </row>
    <row r="375" spans="1:7">
      <c r="A375" s="1">
        <f t="shared" si="5"/>
        <v>2</v>
      </c>
      <c r="B375" s="7">
        <v>0</v>
      </c>
      <c r="D375" s="31"/>
      <c r="E375" s="19"/>
      <c r="F375" s="20"/>
      <c r="G375" s="12"/>
    </row>
    <row r="376" spans="1:7">
      <c r="A376" s="6"/>
      <c r="B376" s="27"/>
      <c r="D376" s="31"/>
      <c r="E376" s="19"/>
      <c r="F376" s="20"/>
      <c r="G376" s="12"/>
    </row>
    <row r="377" spans="1:7">
      <c r="A377" s="6"/>
      <c r="B377" s="27"/>
      <c r="G377" s="12"/>
    </row>
    <row r="378" spans="1:7">
      <c r="A378" s="6"/>
      <c r="B378" s="27"/>
      <c r="D378" s="31"/>
      <c r="E378" s="19"/>
      <c r="F378" s="20"/>
      <c r="G378" s="12"/>
    </row>
    <row r="379" spans="1:7">
      <c r="A379" s="6"/>
      <c r="B379" s="27"/>
      <c r="D379" s="31"/>
      <c r="E379" s="19"/>
      <c r="F379" s="20"/>
      <c r="G379" s="12"/>
    </row>
    <row r="380" spans="1:7">
      <c r="A380" s="6"/>
      <c r="B380" s="27"/>
      <c r="D380" s="31"/>
      <c r="E380" s="19"/>
      <c r="F380" s="20"/>
      <c r="G380" s="12"/>
    </row>
  </sheetData>
  <conditionalFormatting sqref="D1">
    <cfRule type="cellIs" dxfId="0" priority="52" stopIfTrue="1" operator="greaterThan">
      <formula>0</formula>
    </cfRule>
  </conditionalFormatting>
  <conditionalFormatting sqref="A2">
    <cfRule type="cellIs" dxfId="0" priority="241" stopIfTrue="1" operator="greaterThan">
      <formula>0</formula>
    </cfRule>
  </conditionalFormatting>
  <conditionalFormatting sqref="F2">
    <cfRule type="cellIs" dxfId="0" priority="174" stopIfTrue="1" operator="greaterThan">
      <formula>0</formula>
    </cfRule>
  </conditionalFormatting>
  <conditionalFormatting sqref="A3">
    <cfRule type="cellIs" dxfId="0" priority="232" stopIfTrue="1" operator="greaterThan">
      <formula>0</formula>
    </cfRule>
  </conditionalFormatting>
  <conditionalFormatting sqref="D3">
    <cfRule type="cellIs" dxfId="0" priority="55" stopIfTrue="1" operator="greaterThan">
      <formula>0</formula>
    </cfRule>
  </conditionalFormatting>
  <conditionalFormatting sqref="F3">
    <cfRule type="cellIs" dxfId="0" priority="157" stopIfTrue="1" operator="greaterThan">
      <formula>0</formula>
    </cfRule>
  </conditionalFormatting>
  <conditionalFormatting sqref="G3">
    <cfRule type="cellIs" dxfId="0" priority="158" stopIfTrue="1" operator="greaterThan">
      <formula>0</formula>
    </cfRule>
  </conditionalFormatting>
  <conditionalFormatting sqref="D4">
    <cfRule type="cellIs" dxfId="0" priority="51" stopIfTrue="1" operator="greaterThan">
      <formula>0</formula>
    </cfRule>
  </conditionalFormatting>
  <conditionalFormatting sqref="D7">
    <cfRule type="cellIs" dxfId="0" priority="48" stopIfTrue="1" operator="greaterThan">
      <formula>0</formula>
    </cfRule>
  </conditionalFormatting>
  <conditionalFormatting sqref="D9">
    <cfRule type="cellIs" dxfId="0" priority="54" stopIfTrue="1" operator="greaterThan">
      <formula>0</formula>
    </cfRule>
    <cfRule type="cellIs" dxfId="0" priority="47" stopIfTrue="1" operator="greaterThan">
      <formula>0</formula>
    </cfRule>
  </conditionalFormatting>
  <conditionalFormatting sqref="D10">
    <cfRule type="cellIs" dxfId="0" priority="53" stopIfTrue="1" operator="greaterThan">
      <formula>0</formula>
    </cfRule>
    <cfRule type="cellIs" dxfId="0" priority="49" stopIfTrue="1" operator="greaterThan">
      <formula>0</formula>
    </cfRule>
  </conditionalFormatting>
  <conditionalFormatting sqref="D13">
    <cfRule type="cellIs" dxfId="0" priority="70" stopIfTrue="1" operator="greaterThan">
      <formula>0</formula>
    </cfRule>
  </conditionalFormatting>
  <conditionalFormatting sqref="A15">
    <cfRule type="cellIs" dxfId="0" priority="229" stopIfTrue="1" operator="greaterThan">
      <formula>0</formula>
    </cfRule>
  </conditionalFormatting>
  <conditionalFormatting sqref="F15">
    <cfRule type="cellIs" dxfId="0" priority="149" stopIfTrue="1" operator="greaterThan">
      <formula>0</formula>
    </cfRule>
  </conditionalFormatting>
  <conditionalFormatting sqref="D16">
    <cfRule type="cellIs" dxfId="0" priority="69" stopIfTrue="1" operator="greaterThan">
      <formula>0</formula>
    </cfRule>
  </conditionalFormatting>
  <conditionalFormatting sqref="D19">
    <cfRule type="cellIs" dxfId="0" priority="66" stopIfTrue="1" operator="greaterThan">
      <formula>0</formula>
    </cfRule>
  </conditionalFormatting>
  <conditionalFormatting sqref="A21">
    <cfRule type="cellIs" dxfId="0" priority="228" stopIfTrue="1" operator="greaterThan">
      <formula>0</formula>
    </cfRule>
  </conditionalFormatting>
  <conditionalFormatting sqref="D21">
    <cfRule type="cellIs" dxfId="0" priority="65" stopIfTrue="1" operator="greaterThan">
      <formula>0</formula>
    </cfRule>
  </conditionalFormatting>
  <conditionalFormatting sqref="F21">
    <cfRule type="cellIs" dxfId="0" priority="147" stopIfTrue="1" operator="greaterThan">
      <formula>0</formula>
    </cfRule>
  </conditionalFormatting>
  <conditionalFormatting sqref="A22">
    <cfRule type="cellIs" dxfId="0" priority="227" stopIfTrue="1" operator="greaterThan">
      <formula>0</formula>
    </cfRule>
  </conditionalFormatting>
  <conditionalFormatting sqref="D22">
    <cfRule type="cellIs" dxfId="0" priority="67" stopIfTrue="1" operator="greaterThan">
      <formula>0</formula>
    </cfRule>
  </conditionalFormatting>
  <conditionalFormatting sqref="F22">
    <cfRule type="cellIs" dxfId="0" priority="145" stopIfTrue="1" operator="greaterThan">
      <formula>0</formula>
    </cfRule>
  </conditionalFormatting>
  <conditionalFormatting sqref="F24">
    <cfRule type="cellIs" dxfId="0" priority="187" stopIfTrue="1" operator="greaterThan">
      <formula>0</formula>
    </cfRule>
  </conditionalFormatting>
  <conditionalFormatting sqref="D25">
    <cfRule type="cellIs" dxfId="0" priority="63" stopIfTrue="1" operator="greaterThan">
      <formula>0</formula>
    </cfRule>
  </conditionalFormatting>
  <conditionalFormatting sqref="D27">
    <cfRule type="cellIs" dxfId="0" priority="64" stopIfTrue="1" operator="greaterThan">
      <formula>0</formula>
    </cfRule>
  </conditionalFormatting>
  <conditionalFormatting sqref="A28">
    <cfRule type="cellIs" dxfId="0" priority="242" stopIfTrue="1" operator="greaterThan">
      <formula>0</formula>
    </cfRule>
  </conditionalFormatting>
  <conditionalFormatting sqref="D28">
    <cfRule type="cellIs" dxfId="0" priority="62" stopIfTrue="1" operator="greaterThan">
      <formula>0</formula>
    </cfRule>
  </conditionalFormatting>
  <conditionalFormatting sqref="F28">
    <cfRule type="cellIs" dxfId="0" priority="176" stopIfTrue="1" operator="greaterThan">
      <formula>0</formula>
    </cfRule>
  </conditionalFormatting>
  <conditionalFormatting sqref="G28">
    <cfRule type="cellIs" dxfId="0" priority="177" stopIfTrue="1" operator="greaterThan">
      <formula>0</formula>
    </cfRule>
  </conditionalFormatting>
  <conditionalFormatting sqref="A30">
    <cfRule type="cellIs" dxfId="0" priority="226" stopIfTrue="1" operator="greaterThan">
      <formula>0</formula>
    </cfRule>
  </conditionalFormatting>
  <conditionalFormatting sqref="D30">
    <cfRule type="cellIs" dxfId="0" priority="57" stopIfTrue="1" operator="greaterThan">
      <formula>0</formula>
    </cfRule>
  </conditionalFormatting>
  <conditionalFormatting sqref="F30">
    <cfRule type="cellIs" dxfId="0" priority="142" stopIfTrue="1" operator="greaterThan">
      <formula>0</formula>
    </cfRule>
  </conditionalFormatting>
  <conditionalFormatting sqref="G30">
    <cfRule type="cellIs" dxfId="0" priority="143" stopIfTrue="1" operator="greaterThan">
      <formula>0</formula>
    </cfRule>
  </conditionalFormatting>
  <conditionalFormatting sqref="A32">
    <cfRule type="cellIs" dxfId="0" priority="225" stopIfTrue="1" operator="greaterThan">
      <formula>0</formula>
    </cfRule>
  </conditionalFormatting>
  <conditionalFormatting sqref="D32">
    <cfRule type="cellIs" dxfId="0" priority="61" stopIfTrue="1" operator="greaterThan">
      <formula>0</formula>
    </cfRule>
    <cfRule type="cellIs" dxfId="0" priority="56" stopIfTrue="1" operator="greaterThan">
      <formula>0</formula>
    </cfRule>
  </conditionalFormatting>
  <conditionalFormatting sqref="F32">
    <cfRule type="cellIs" dxfId="0" priority="139" stopIfTrue="1" operator="greaterThan">
      <formula>0</formula>
    </cfRule>
  </conditionalFormatting>
  <conditionalFormatting sqref="G32">
    <cfRule type="cellIs" dxfId="0" priority="140" stopIfTrue="1" operator="greaterThan">
      <formula>0</formula>
    </cfRule>
  </conditionalFormatting>
  <conditionalFormatting sqref="A33">
    <cfRule type="cellIs" dxfId="0" priority="234" stopIfTrue="1" operator="greaterThan">
      <formula>0</formula>
    </cfRule>
  </conditionalFormatting>
  <conditionalFormatting sqref="D33">
    <cfRule type="cellIs" dxfId="0" priority="60" stopIfTrue="1" operator="greaterThan">
      <formula>0</formula>
    </cfRule>
    <cfRule type="cellIs" dxfId="0" priority="58" stopIfTrue="1" operator="greaterThan">
      <formula>0</formula>
    </cfRule>
  </conditionalFormatting>
  <conditionalFormatting sqref="F33">
    <cfRule type="cellIs" dxfId="0" priority="161" stopIfTrue="1" operator="greaterThan">
      <formula>0</formula>
    </cfRule>
  </conditionalFormatting>
  <conditionalFormatting sqref="G33">
    <cfRule type="cellIs" dxfId="0" priority="162" stopIfTrue="1" operator="greaterThan">
      <formula>0</formula>
    </cfRule>
  </conditionalFormatting>
  <conditionalFormatting sqref="A36">
    <cfRule type="cellIs" dxfId="0" priority="239" stopIfTrue="1" operator="greaterThan">
      <formula>0</formula>
    </cfRule>
  </conditionalFormatting>
  <conditionalFormatting sqref="C36">
    <cfRule type="cellIs" dxfId="0" priority="37" stopIfTrue="1" operator="greaterThan">
      <formula>0</formula>
    </cfRule>
  </conditionalFormatting>
  <conditionalFormatting sqref="F36">
    <cfRule type="cellIs" dxfId="0" priority="168" stopIfTrue="1" operator="greaterThan">
      <formula>0</formula>
    </cfRule>
  </conditionalFormatting>
  <conditionalFormatting sqref="G36">
    <cfRule type="cellIs" dxfId="0" priority="169" stopIfTrue="1" operator="greaterThan">
      <formula>0</formula>
    </cfRule>
  </conditionalFormatting>
  <conditionalFormatting sqref="D37">
    <cfRule type="cellIs" dxfId="0" priority="74" stopIfTrue="1" operator="greaterThan">
      <formula>0</formula>
    </cfRule>
  </conditionalFormatting>
  <conditionalFormatting sqref="A39">
    <cfRule type="cellIs" dxfId="0" priority="224" stopIfTrue="1" operator="greaterThan">
      <formula>0</formula>
    </cfRule>
  </conditionalFormatting>
  <conditionalFormatting sqref="D39">
    <cfRule type="cellIs" dxfId="0" priority="73" stopIfTrue="1" operator="greaterThan">
      <formula>0</formula>
    </cfRule>
  </conditionalFormatting>
  <conditionalFormatting sqref="D48">
    <cfRule type="cellIs" dxfId="0" priority="75" stopIfTrue="1" operator="greaterThan">
      <formula>0</formula>
    </cfRule>
  </conditionalFormatting>
  <conditionalFormatting sqref="A49">
    <cfRule type="cellIs" dxfId="0" priority="221" stopIfTrue="1" operator="greaterThan">
      <formula>0</formula>
    </cfRule>
  </conditionalFormatting>
  <conditionalFormatting sqref="A51">
    <cfRule type="cellIs" dxfId="0" priority="220" stopIfTrue="1" operator="greaterThan">
      <formula>0</formula>
    </cfRule>
  </conditionalFormatting>
  <conditionalFormatting sqref="A53">
    <cfRule type="cellIs" dxfId="0" priority="219" stopIfTrue="1" operator="greaterThan">
      <formula>0</formula>
    </cfRule>
  </conditionalFormatting>
  <conditionalFormatting sqref="A62">
    <cfRule type="cellIs" dxfId="0" priority="240" stopIfTrue="1" operator="greaterThan">
      <formula>0</formula>
    </cfRule>
  </conditionalFormatting>
  <conditionalFormatting sqref="F62">
    <cfRule type="cellIs" dxfId="0" priority="171" stopIfTrue="1" operator="greaterThan">
      <formula>0</formula>
    </cfRule>
  </conditionalFormatting>
  <conditionalFormatting sqref="G62">
    <cfRule type="cellIs" dxfId="0" priority="172" stopIfTrue="1" operator="greaterThan">
      <formula>0</formula>
    </cfRule>
  </conditionalFormatting>
  <conditionalFormatting sqref="D78">
    <cfRule type="cellIs" dxfId="0" priority="88" stopIfTrue="1" operator="greaterThan">
      <formula>0</formula>
    </cfRule>
    <cfRule type="cellIs" dxfId="0" priority="81" stopIfTrue="1" operator="greaterThan">
      <formula>0</formula>
    </cfRule>
  </conditionalFormatting>
  <conditionalFormatting sqref="D85">
    <cfRule type="cellIs" dxfId="0" priority="86" stopIfTrue="1" operator="greaterThan">
      <formula>0</formula>
    </cfRule>
    <cfRule type="cellIs" dxfId="0" priority="85" stopIfTrue="1" operator="greaterThan">
      <formula>0</formula>
    </cfRule>
    <cfRule type="cellIs" dxfId="0" priority="79" stopIfTrue="1" operator="greaterThan">
      <formula>0</formula>
    </cfRule>
    <cfRule type="cellIs" dxfId="0" priority="78" stopIfTrue="1" operator="greaterThan">
      <formula>0</formula>
    </cfRule>
  </conditionalFormatting>
  <conditionalFormatting sqref="A86">
    <cfRule type="cellIs" dxfId="0" priority="215" stopIfTrue="1" operator="greaterThan">
      <formula>0</formula>
    </cfRule>
  </conditionalFormatting>
  <conditionalFormatting sqref="C86">
    <cfRule type="cellIs" dxfId="0" priority="35" stopIfTrue="1" operator="greaterThan">
      <formula>0</formula>
    </cfRule>
  </conditionalFormatting>
  <conditionalFormatting sqref="D86">
    <cfRule type="cellIs" dxfId="0" priority="93" stopIfTrue="1" operator="greaterThan">
      <formula>0</formula>
    </cfRule>
  </conditionalFormatting>
  <conditionalFormatting sqref="G86">
    <cfRule type="cellIs" dxfId="0" priority="125" stopIfTrue="1" operator="greaterThan">
      <formula>0</formula>
    </cfRule>
  </conditionalFormatting>
  <conditionalFormatting sqref="A93">
    <cfRule type="cellIs" dxfId="0" priority="213" stopIfTrue="1" operator="greaterThan">
      <formula>0</formula>
    </cfRule>
  </conditionalFormatting>
  <conditionalFormatting sqref="C93">
    <cfRule type="cellIs" dxfId="0" priority="33" stopIfTrue="1" operator="greaterThan">
      <formula>0</formula>
    </cfRule>
  </conditionalFormatting>
  <conditionalFormatting sqref="D93">
    <cfRule type="cellIs" dxfId="0" priority="110" stopIfTrue="1" operator="greaterThan">
      <formula>0</formula>
    </cfRule>
    <cfRule type="cellIs" dxfId="0" priority="91" stopIfTrue="1" operator="greaterThan">
      <formula>0</formula>
    </cfRule>
    <cfRule type="cellIs" dxfId="0" priority="90" stopIfTrue="1" operator="greaterThan">
      <formula>0</formula>
    </cfRule>
  </conditionalFormatting>
  <conditionalFormatting sqref="G93">
    <cfRule type="cellIs" dxfId="0" priority="121" stopIfTrue="1" operator="greaterThan">
      <formula>0</formula>
    </cfRule>
  </conditionalFormatting>
  <conditionalFormatting sqref="A97">
    <cfRule type="cellIs" dxfId="0" priority="196" stopIfTrue="1" operator="greaterThan">
      <formula>0</formula>
    </cfRule>
  </conditionalFormatting>
  <conditionalFormatting sqref="A98">
    <cfRule type="cellIs" dxfId="0" priority="194" stopIfTrue="1" operator="greaterThan">
      <formula>0</formula>
    </cfRule>
  </conditionalFormatting>
  <conditionalFormatting sqref="F98">
    <cfRule type="cellIs" dxfId="0" priority="44" stopIfTrue="1" operator="greaterThan">
      <formula>0</formula>
    </cfRule>
  </conditionalFormatting>
  <conditionalFormatting sqref="G98">
    <cfRule type="cellIs" dxfId="0" priority="45" stopIfTrue="1" operator="greaterThan">
      <formula>0</formula>
    </cfRule>
  </conditionalFormatting>
  <conditionalFormatting sqref="D99">
    <cfRule type="cellIs" dxfId="0" priority="97" stopIfTrue="1" operator="greaterThan">
      <formula>0</formula>
    </cfRule>
  </conditionalFormatting>
  <conditionalFormatting sqref="D100">
    <cfRule type="cellIs" dxfId="0" priority="96" stopIfTrue="1" operator="greaterThan">
      <formula>0</formula>
    </cfRule>
  </conditionalFormatting>
  <conditionalFormatting sqref="A101">
    <cfRule type="cellIs" dxfId="0" priority="211" stopIfTrue="1" operator="greaterThan">
      <formula>0</formula>
    </cfRule>
  </conditionalFormatting>
  <conditionalFormatting sqref="D101">
    <cfRule type="cellIs" dxfId="0" priority="98" stopIfTrue="1" operator="greaterThan">
      <formula>0</formula>
    </cfRule>
  </conditionalFormatting>
  <conditionalFormatting sqref="A105">
    <cfRule type="cellIs" dxfId="0" priority="236" stopIfTrue="1" operator="greaterThan">
      <formula>0</formula>
    </cfRule>
  </conditionalFormatting>
  <conditionalFormatting sqref="A106">
    <cfRule type="cellIs" dxfId="0" priority="210" stopIfTrue="1" operator="greaterThan">
      <formula>0</formula>
    </cfRule>
  </conditionalFormatting>
  <conditionalFormatting sqref="A111">
    <cfRule type="cellIs" dxfId="0" priority="238" stopIfTrue="1" operator="greaterThan">
      <formula>0</formula>
    </cfRule>
  </conditionalFormatting>
  <conditionalFormatting sqref="A112">
    <cfRule type="cellIs" dxfId="0" priority="209" stopIfTrue="1" operator="greaterThan">
      <formula>0</formula>
    </cfRule>
  </conditionalFormatting>
  <conditionalFormatting sqref="A115">
    <cfRule type="cellIs" dxfId="0" priority="245" stopIfTrue="1" operator="greaterThan">
      <formula>0</formula>
    </cfRule>
  </conditionalFormatting>
  <conditionalFormatting sqref="D122">
    <cfRule type="cellIs" dxfId="0" priority="11" stopIfTrue="1" operator="greaterThan">
      <formula>0</formula>
    </cfRule>
  </conditionalFormatting>
  <conditionalFormatting sqref="A123">
    <cfRule type="cellIs" dxfId="0" priority="208" stopIfTrue="1" operator="greaterThan">
      <formula>0</formula>
    </cfRule>
  </conditionalFormatting>
  <conditionalFormatting sqref="D123">
    <cfRule type="cellIs" dxfId="0" priority="106" stopIfTrue="1" operator="greaterThan">
      <formula>0</formula>
    </cfRule>
  </conditionalFormatting>
  <conditionalFormatting sqref="A125">
    <cfRule type="cellIs" dxfId="0" priority="207" stopIfTrue="1" operator="greaterThan">
      <formula>0</formula>
    </cfRule>
  </conditionalFormatting>
  <conditionalFormatting sqref="D126">
    <cfRule type="cellIs" dxfId="0" priority="107" stopIfTrue="1" operator="greaterThan">
      <formula>0</formula>
    </cfRule>
  </conditionalFormatting>
  <conditionalFormatting sqref="A134">
    <cfRule type="cellIs" dxfId="0" priority="206" stopIfTrue="1" operator="greaterThan">
      <formula>0</formula>
    </cfRule>
    <cfRule type="cellIs" dxfId="0" priority="205" stopIfTrue="1" operator="greaterThan">
      <formula>0</formula>
    </cfRule>
  </conditionalFormatting>
  <conditionalFormatting sqref="D134">
    <cfRule type="cellIs" dxfId="0" priority="105" stopIfTrue="1" operator="greaterThan">
      <formula>0</formula>
    </cfRule>
  </conditionalFormatting>
  <conditionalFormatting sqref="A135">
    <cfRule type="cellIs" dxfId="0" priority="202" stopIfTrue="1" operator="greaterThan">
      <formula>0</formula>
    </cfRule>
    <cfRule type="cellIs" dxfId="0" priority="204" stopIfTrue="1" operator="greaterThan">
      <formula>0</formula>
    </cfRule>
    <cfRule type="cellIs" dxfId="0" priority="203" stopIfTrue="1" operator="greaterThan">
      <formula>0</formula>
    </cfRule>
  </conditionalFormatting>
  <conditionalFormatting sqref="A139">
    <cfRule type="cellIs" dxfId="0" priority="237" stopIfTrue="1" operator="greaterThan">
      <formula>0</formula>
    </cfRule>
  </conditionalFormatting>
  <conditionalFormatting sqref="A140">
    <cfRule type="cellIs" dxfId="0" priority="233" stopIfTrue="1" operator="greaterThan">
      <formula>0</formula>
    </cfRule>
  </conditionalFormatting>
  <conditionalFormatting sqref="A155">
    <cfRule type="cellIs" dxfId="0" priority="200" stopIfTrue="1" operator="greaterThan">
      <formula>0</formula>
    </cfRule>
    <cfRule type="cellIs" dxfId="0" priority="201" stopIfTrue="1" operator="greaterThan">
      <formula>0</formula>
    </cfRule>
  </conditionalFormatting>
  <conditionalFormatting sqref="A164">
    <cfRule type="cellIs" dxfId="0" priority="198" stopIfTrue="1" operator="greaterThan">
      <formula>0</formula>
    </cfRule>
    <cfRule type="cellIs" dxfId="0" priority="199" stopIfTrue="1" operator="greaterThan">
      <formula>0</formula>
    </cfRule>
  </conditionalFormatting>
  <conditionalFormatting sqref="D166">
    <cfRule type="cellIs" dxfId="0" priority="102" stopIfTrue="1" operator="greaterThan">
      <formula>0</formula>
    </cfRule>
  </conditionalFormatting>
  <conditionalFormatting sqref="D173">
    <cfRule type="cellIs" dxfId="0" priority="103" stopIfTrue="1" operator="greaterThan">
      <formula>0</formula>
    </cfRule>
  </conditionalFormatting>
  <conditionalFormatting sqref="A176">
    <cfRule type="cellIs" dxfId="0" priority="243" stopIfTrue="1" operator="greaterThan">
      <formula>0</formula>
    </cfRule>
  </conditionalFormatting>
  <conditionalFormatting sqref="A179">
    <cfRule type="cellIs" dxfId="0" priority="247" stopIfTrue="1" operator="greaterThan">
      <formula>0</formula>
    </cfRule>
  </conditionalFormatting>
  <conditionalFormatting sqref="D188">
    <cfRule type="cellIs" dxfId="0" priority="100" stopIfTrue="1" operator="greaterThan">
      <formula>0</formula>
    </cfRule>
  </conditionalFormatting>
  <conditionalFormatting sqref="D191">
    <cfRule type="cellIs" dxfId="0" priority="101" stopIfTrue="1" operator="greaterThan">
      <formula>0</formula>
    </cfRule>
  </conditionalFormatting>
  <conditionalFormatting sqref="A224">
    <cfRule type="cellIs" dxfId="0" priority="14" stopIfTrue="1" operator="greaterThan">
      <formula>0</formula>
    </cfRule>
  </conditionalFormatting>
  <conditionalFormatting sqref="G284">
    <cfRule type="cellIs" dxfId="0" priority="43" stopIfTrue="1" operator="greaterThan">
      <formula>0</formula>
    </cfRule>
  </conditionalFormatting>
  <conditionalFormatting sqref="G322">
    <cfRule type="cellIs" dxfId="0" priority="41" stopIfTrue="1" operator="greaterThan">
      <formula>0</formula>
    </cfRule>
  </conditionalFormatting>
  <conditionalFormatting sqref="B357">
    <cfRule type="cellIs" dxfId="0" priority="22" stopIfTrue="1" operator="greaterThan">
      <formula>0</formula>
    </cfRule>
  </conditionalFormatting>
  <conditionalFormatting sqref="C357">
    <cfRule type="cellIs" dxfId="0" priority="21" stopIfTrue="1" operator="greaterThan">
      <formula>0</formula>
    </cfRule>
  </conditionalFormatting>
  <conditionalFormatting sqref="D357">
    <cfRule type="cellIs" dxfId="0" priority="19" stopIfTrue="1" operator="greaterThan">
      <formula>0</formula>
    </cfRule>
    <cfRule type="cellIs" dxfId="0" priority="18" stopIfTrue="1" operator="greaterThan">
      <formula>0</formula>
    </cfRule>
  </conditionalFormatting>
  <conditionalFormatting sqref="F357:G357">
    <cfRule type="cellIs" dxfId="0" priority="20" stopIfTrue="1" operator="greaterThan">
      <formula>0</formula>
    </cfRule>
  </conditionalFormatting>
  <conditionalFormatting sqref="D362">
    <cfRule type="cellIs" dxfId="0" priority="192" stopIfTrue="1" operator="greaterThan">
      <formula>0</formula>
    </cfRule>
    <cfRule type="cellIs" dxfId="0" priority="191" stopIfTrue="1" operator="greaterThan">
      <formula>0</formula>
    </cfRule>
  </conditionalFormatting>
  <conditionalFormatting sqref="D364">
    <cfRule type="cellIs" dxfId="0" priority="17" stopIfTrue="1" operator="greaterThan">
      <formula>0</formula>
    </cfRule>
    <cfRule type="cellIs" dxfId="0" priority="16" stopIfTrue="1" operator="greaterThan">
      <formula>0</formula>
    </cfRule>
  </conditionalFormatting>
  <conditionalFormatting sqref="C365">
    <cfRule type="cellIs" dxfId="0" priority="23" stopIfTrue="1" operator="greaterThan">
      <formula>0</formula>
    </cfRule>
  </conditionalFormatting>
  <conditionalFormatting sqref="D365">
    <cfRule type="cellIs" dxfId="0" priority="25" stopIfTrue="1" operator="greaterThan">
      <formula>0</formula>
    </cfRule>
  </conditionalFormatting>
  <conditionalFormatting sqref="G375">
    <cfRule type="cellIs" dxfId="0" priority="251" stopIfTrue="1" operator="greaterThan">
      <formula>0</formula>
    </cfRule>
  </conditionalFormatting>
  <conditionalFormatting sqref="A2:A223">
    <cfRule type="cellIs" dxfId="0" priority="249" stopIfTrue="1" operator="greaterThan">
      <formula>0</formula>
    </cfRule>
  </conditionalFormatting>
  <conditionalFormatting sqref="A5:A6">
    <cfRule type="cellIs" dxfId="0" priority="231" stopIfTrue="1" operator="greaterThan">
      <formula>0</formula>
    </cfRule>
  </conditionalFormatting>
  <conditionalFormatting sqref="A8:A10">
    <cfRule type="cellIs" dxfId="0" priority="230" stopIfTrue="1" operator="greaterThan">
      <formula>0</formula>
    </cfRule>
  </conditionalFormatting>
  <conditionalFormatting sqref="A41:A42">
    <cfRule type="cellIs" dxfId="0" priority="223" stopIfTrue="1" operator="greaterThan">
      <formula>0</formula>
    </cfRule>
  </conditionalFormatting>
  <conditionalFormatting sqref="A44:A46">
    <cfRule type="cellIs" dxfId="0" priority="222" stopIfTrue="1" operator="greaterThan">
      <formula>0</formula>
    </cfRule>
  </conditionalFormatting>
  <conditionalFormatting sqref="A59:A60">
    <cfRule type="cellIs" dxfId="0" priority="218" stopIfTrue="1" operator="greaterThan">
      <formula>0</formula>
    </cfRule>
  </conditionalFormatting>
  <conditionalFormatting sqref="A72:A74">
    <cfRule type="cellIs" dxfId="0" priority="217" stopIfTrue="1" operator="greaterThan">
      <formula>0</formula>
    </cfRule>
  </conditionalFormatting>
  <conditionalFormatting sqref="A82:A85">
    <cfRule type="cellIs" dxfId="0" priority="216" stopIfTrue="1" operator="greaterThan">
      <formula>0</formula>
    </cfRule>
  </conditionalFormatting>
  <conditionalFormatting sqref="A88:A89">
    <cfRule type="cellIs" dxfId="0" priority="214" stopIfTrue="1" operator="greaterThan">
      <formula>0</formula>
    </cfRule>
  </conditionalFormatting>
  <conditionalFormatting sqref="A95:A99">
    <cfRule type="cellIs" dxfId="0" priority="246" stopIfTrue="1" operator="greaterThan">
      <formula>0</formula>
    </cfRule>
  </conditionalFormatting>
  <conditionalFormatting sqref="A96:A99">
    <cfRule type="cellIs" dxfId="0" priority="212" stopIfTrue="1" operator="greaterThan">
      <formula>0</formula>
    </cfRule>
  </conditionalFormatting>
  <conditionalFormatting sqref="A132:A134">
    <cfRule type="cellIs" dxfId="0" priority="244" stopIfTrue="1" operator="greaterThan">
      <formula>0</formula>
    </cfRule>
  </conditionalFormatting>
  <conditionalFormatting sqref="A162:A165">
    <cfRule type="cellIs" dxfId="0" priority="235" stopIfTrue="1" operator="greaterThan">
      <formula>0</formula>
    </cfRule>
  </conditionalFormatting>
  <conditionalFormatting sqref="A225:A227">
    <cfRule type="cellIs" dxfId="0" priority="197" stopIfTrue="1" operator="greaterThan">
      <formula>0</formula>
    </cfRule>
  </conditionalFormatting>
  <conditionalFormatting sqref="A228:A326">
    <cfRule type="cellIs" dxfId="0" priority="13" stopIfTrue="1" operator="greaterThan">
      <formula>0</formula>
    </cfRule>
  </conditionalFormatting>
  <conditionalFormatting sqref="A376:A380">
    <cfRule type="cellIs" dxfId="0" priority="252" stopIfTrue="1" operator="greaterThan">
      <formula>0</formula>
    </cfRule>
  </conditionalFormatting>
  <conditionalFormatting sqref="C2:C35">
    <cfRule type="cellIs" dxfId="0" priority="32" stopIfTrue="1" operator="greaterThan">
      <formula>0</formula>
    </cfRule>
  </conditionalFormatting>
  <conditionalFormatting sqref="C37:C77">
    <cfRule type="cellIs" dxfId="0" priority="31" stopIfTrue="1" operator="greaterThan">
      <formula>0</formula>
    </cfRule>
  </conditionalFormatting>
  <conditionalFormatting sqref="C82:C85">
    <cfRule type="cellIs" dxfId="0" priority="36" stopIfTrue="1" operator="greaterThan">
      <formula>0</formula>
    </cfRule>
  </conditionalFormatting>
  <conditionalFormatting sqref="C88:C89">
    <cfRule type="cellIs" dxfId="0" priority="34" stopIfTrue="1" operator="greaterThan">
      <formula>0</formula>
    </cfRule>
  </conditionalFormatting>
  <conditionalFormatting sqref="C95:C126">
    <cfRule type="cellIs" dxfId="0" priority="30" stopIfTrue="1" operator="greaterThan">
      <formula>0</formula>
    </cfRule>
  </conditionalFormatting>
  <conditionalFormatting sqref="C128:C162">
    <cfRule type="cellIs" dxfId="0" priority="29" stopIfTrue="1" operator="greaterThan">
      <formula>0</formula>
    </cfRule>
  </conditionalFormatting>
  <conditionalFormatting sqref="C163:C173">
    <cfRule type="cellIs" dxfId="0" priority="28" stopIfTrue="1" operator="greaterThan">
      <formula>0</formula>
    </cfRule>
  </conditionalFormatting>
  <conditionalFormatting sqref="C175:C185">
    <cfRule type="cellIs" dxfId="0" priority="27" stopIfTrue="1" operator="greaterThan">
      <formula>0</formula>
    </cfRule>
  </conditionalFormatting>
  <conditionalFormatting sqref="C186:C197">
    <cfRule type="cellIs" dxfId="0" priority="26" stopIfTrue="1" operator="greaterThan">
      <formula>0</formula>
    </cfRule>
  </conditionalFormatting>
  <conditionalFormatting sqref="C229:C232">
    <cfRule type="cellIs" dxfId="0" priority="8" stopIfTrue="1" operator="greaterThan">
      <formula>0</formula>
    </cfRule>
  </conditionalFormatting>
  <conditionalFormatting sqref="C233:C241">
    <cfRule type="cellIs" dxfId="0" priority="4" stopIfTrue="1" operator="greaterThan">
      <formula>0</formula>
    </cfRule>
  </conditionalFormatting>
  <conditionalFormatting sqref="D44:D46">
    <cfRule type="cellIs" dxfId="0" priority="71" stopIfTrue="1" operator="greaterThan">
      <formula>0</formula>
    </cfRule>
  </conditionalFormatting>
  <conditionalFormatting sqref="D45:D46">
    <cfRule type="cellIs" dxfId="0" priority="72" stopIfTrue="1" operator="greaterThan">
      <formula>0</formula>
    </cfRule>
  </conditionalFormatting>
  <conditionalFormatting sqref="D58:D60">
    <cfRule type="cellIs" dxfId="0" priority="76" stopIfTrue="1" operator="greaterThan">
      <formula>0</formula>
    </cfRule>
  </conditionalFormatting>
  <conditionalFormatting sqref="D78:D84">
    <cfRule type="cellIs" dxfId="0" priority="83" stopIfTrue="1" operator="greaterThan">
      <formula>0</formula>
    </cfRule>
    <cfRule type="cellIs" dxfId="0" priority="82" stopIfTrue="1" operator="greaterThan">
      <formula>0</formula>
    </cfRule>
  </conditionalFormatting>
  <conditionalFormatting sqref="D80:D81">
    <cfRule type="cellIs" dxfId="0" priority="87" stopIfTrue="1" operator="greaterThan">
      <formula>0</formula>
    </cfRule>
    <cfRule type="cellIs" dxfId="0" priority="80" stopIfTrue="1" operator="greaterThan">
      <formula>0</formula>
    </cfRule>
  </conditionalFormatting>
  <conditionalFormatting sqref="D82:D85">
    <cfRule type="cellIs" dxfId="0" priority="84" stopIfTrue="1" operator="greaterThan">
      <formula>0</formula>
    </cfRule>
    <cfRule type="cellIs" dxfId="0" priority="77" stopIfTrue="1" operator="greaterThan">
      <formula>0</formula>
    </cfRule>
  </conditionalFormatting>
  <conditionalFormatting sqref="D86:D92">
    <cfRule type="cellIs" dxfId="0" priority="95" stopIfTrue="1" operator="greaterThan">
      <formula>0</formula>
    </cfRule>
    <cfRule type="cellIs" dxfId="0" priority="94" stopIfTrue="1" operator="greaterThan">
      <formula>0</formula>
    </cfRule>
  </conditionalFormatting>
  <conditionalFormatting sqref="D88:D89">
    <cfRule type="cellIs" dxfId="0" priority="92" stopIfTrue="1" operator="greaterThan">
      <formula>0</formula>
    </cfRule>
  </conditionalFormatting>
  <conditionalFormatting sqref="D90:D93">
    <cfRule type="cellIs" dxfId="0" priority="109" stopIfTrue="1" operator="greaterThan">
      <formula>0</formula>
    </cfRule>
    <cfRule type="cellIs" dxfId="0" priority="89" stopIfTrue="1" operator="greaterThan">
      <formula>0</formula>
    </cfRule>
  </conditionalFormatting>
  <conditionalFormatting sqref="D95:D97">
    <cfRule type="cellIs" dxfId="0" priority="99" stopIfTrue="1" operator="greaterThan">
      <formula>0</formula>
    </cfRule>
  </conditionalFormatting>
  <conditionalFormatting sqref="D118:D122">
    <cfRule type="cellIs" dxfId="0" priority="12" stopIfTrue="1" operator="greaterThan">
      <formula>0</formula>
    </cfRule>
  </conditionalFormatting>
  <conditionalFormatting sqref="D124:D125">
    <cfRule type="cellIs" dxfId="0" priority="108" stopIfTrue="1" operator="greaterThan">
      <formula>0</formula>
    </cfRule>
  </conditionalFormatting>
  <conditionalFormatting sqref="D139:D140">
    <cfRule type="cellIs" dxfId="0" priority="104" stopIfTrue="1" operator="greaterThan">
      <formula>0</formula>
    </cfRule>
  </conditionalFormatting>
  <conditionalFormatting sqref="D229:D232">
    <cfRule type="cellIs" dxfId="0" priority="7" stopIfTrue="1" operator="greaterThan">
      <formula>0</formula>
    </cfRule>
  </conditionalFormatting>
  <conditionalFormatting sqref="D233:D241">
    <cfRule type="cellIs" dxfId="0" priority="3" stopIfTrue="1" operator="greaterThan">
      <formula>0</formula>
    </cfRule>
  </conditionalFormatting>
  <conditionalFormatting sqref="F5:F6">
    <cfRule type="cellIs" dxfId="0" priority="154" stopIfTrue="1" operator="greaterThan">
      <formula>0</formula>
    </cfRule>
  </conditionalFormatting>
  <conditionalFormatting sqref="F8:F10">
    <cfRule type="cellIs" dxfId="0" priority="151" stopIfTrue="1" operator="greaterThan">
      <formula>0</formula>
    </cfRule>
  </conditionalFormatting>
  <conditionalFormatting sqref="F41:F42">
    <cfRule type="cellIs" dxfId="0" priority="136" stopIfTrue="1" operator="greaterThan">
      <formula>0</formula>
    </cfRule>
  </conditionalFormatting>
  <conditionalFormatting sqref="F44:F46">
    <cfRule type="cellIs" dxfId="0" priority="134" stopIfTrue="1" operator="greaterThan">
      <formula>0</formula>
    </cfRule>
  </conditionalFormatting>
  <conditionalFormatting sqref="F229:F232">
    <cfRule type="cellIs" dxfId="0" priority="6" stopIfTrue="1" operator="greaterThan">
      <formula>0</formula>
    </cfRule>
  </conditionalFormatting>
  <conditionalFormatting sqref="F233:F241">
    <cfRule type="cellIs" dxfId="0" priority="2" stopIfTrue="1" operator="greaterThan">
      <formula>0</formula>
    </cfRule>
  </conditionalFormatting>
  <conditionalFormatting sqref="G5:G6">
    <cfRule type="cellIs" dxfId="0" priority="155" stopIfTrue="1" operator="greaterThan">
      <formula>0</formula>
    </cfRule>
  </conditionalFormatting>
  <conditionalFormatting sqref="G8:G10">
    <cfRule type="cellIs" dxfId="0" priority="152" stopIfTrue="1" operator="greaterThan">
      <formula>0</formula>
    </cfRule>
  </conditionalFormatting>
  <conditionalFormatting sqref="G82:G85">
    <cfRule type="cellIs" dxfId="0" priority="127" stopIfTrue="1" operator="greaterThan">
      <formula>0</formula>
    </cfRule>
  </conditionalFormatting>
  <conditionalFormatting sqref="G88:G89">
    <cfRule type="cellIs" dxfId="0" priority="123" stopIfTrue="1" operator="greaterThan">
      <formula>0</formula>
    </cfRule>
  </conditionalFormatting>
  <conditionalFormatting sqref="G229:G232">
    <cfRule type="cellIs" dxfId="0" priority="5" stopIfTrue="1" operator="greaterThan">
      <formula>0</formula>
    </cfRule>
  </conditionalFormatting>
  <conditionalFormatting sqref="G285:G321">
    <cfRule type="cellIs" dxfId="0" priority="42" stopIfTrue="1" operator="greaterThan">
      <formula>0</formula>
    </cfRule>
  </conditionalFormatting>
  <conditionalFormatting sqref="G323:G326">
    <cfRule type="cellIs" dxfId="0" priority="40" stopIfTrue="1" operator="greaterThan">
      <formula>0</formula>
    </cfRule>
  </conditionalFormatting>
  <conditionalFormatting sqref="G358:G359">
    <cfRule type="cellIs" dxfId="0" priority="15" stopIfTrue="1" operator="greaterThan">
      <formula>0</formula>
    </cfRule>
  </conditionalFormatting>
  <conditionalFormatting sqref="G360:G366">
    <cfRule type="cellIs" dxfId="0" priority="10" stopIfTrue="1" operator="greaterThan">
      <formula>0</formula>
    </cfRule>
  </conditionalFormatting>
  <conditionalFormatting sqref="G367:G373">
    <cfRule type="cellIs" dxfId="0" priority="9" stopIfTrue="1" operator="greaterThan">
      <formula>0</formula>
    </cfRule>
  </conditionalFormatting>
  <conditionalFormatting sqref="G376:G380">
    <cfRule type="cellIs" dxfId="0" priority="250" stopIfTrue="1" operator="greaterThan">
      <formula>0</formula>
    </cfRule>
  </conditionalFormatting>
  <conditionalFormatting sqref="A1;A4;A99:A100;A177:A178;A29;A113:A114;A163;A7;A25;A31;A78:A81;A87;A141:A161;A165:A175;A135:A138;A180:A197;A90:A94">
    <cfRule type="cellIs" dxfId="0" priority="248" stopIfTrue="1" operator="greaterThan">
      <formula>0</formula>
    </cfRule>
  </conditionalFormatting>
  <conditionalFormatting sqref="D360;B360:B362;D361:E362;B11:B14;F13;F23;B16:B20;B23:B24;B26:B27;B34:B35;B37:B38;B40;B43;F43:G43;B47:B48;B50;F50:G50;B52;B54:B58;F54:G58;E54;F61:G61;B61;B63:B71;F64:G71;F75:G77;B75:B77;B102:B104;B107:B110;B124;B116:B122;D99:D101;D105:D106;D111:D115;D123;D1:D10;D15;D21:D22;D25;D28:D33;D36;D39;B94;G1:G25;G28:G33;G36;G39;G41:G42;G44:G46;G49;G51;G53;G59:G60;G62;G72:G74;G78:G97;B126:B131;E126:G131;G99:G101;G105:G106;G111:G115;G123;G125;D94:F94;D116:G117;D124:G124;D107:G110;D102:G104;D64:D93;D53:D62;D52:G52;D63:G63;D49:D51;D47:G48;D41:D46;D40:G40;D37:G38;D34:G35;D26:G27;D23:E24;D16:E20;D11:E14;E118:G122;D125:D228;D242:D257">
    <cfRule type="cellIs" dxfId="0" priority="193" stopIfTrue="1" operator="greaterThan">
      <formula>0</formula>
    </cfRule>
  </conditionalFormatting>
  <conditionalFormatting sqref="B1;B4;F43;B99:B100;B177:B178;B29;B141:B154;B113:B114;B163;B7;B25;B31;B78:B81;F78:F81;F87;B87;B90:B92;F90:F92;B156:B161;B165:B175;G101:G112;G115:G126;G132:G140;G155;G162;G164;G176;G179:G197;B135:B138;D155;D162;D164;B180:B197;D180:F197;D135:F138;D165:G175;D156:G161;D78:D93;D31:F31;D25:E25;D7:E7;D163:G163;D113:G114;D141:G154;D29:F29;D177:G178;D99:G100;D4:E4;D1:E1">
    <cfRule type="cellIs" dxfId="0" priority="190" stopIfTrue="1" operator="greaterThan">
      <formula>0</formula>
    </cfRule>
  </conditionalFormatting>
  <conditionalFormatting sqref="C1;C78:C81;C87;C90:C92;C174">
    <cfRule type="cellIs" dxfId="0" priority="38" stopIfTrue="1" operator="greaterThan">
      <formula>0</formula>
    </cfRule>
  </conditionalFormatting>
  <conditionalFormatting sqref="F1;F4;F7;F11:F12">
    <cfRule type="cellIs" dxfId="0" priority="184" stopIfTrue="1" operator="greaterThan">
      <formula>0</formula>
    </cfRule>
  </conditionalFormatting>
  <conditionalFormatting sqref="B2;G2;D2:E2">
    <cfRule type="cellIs" dxfId="0" priority="175" stopIfTrue="1" operator="greaterThan">
      <formula>0</formula>
    </cfRule>
  </conditionalFormatting>
  <conditionalFormatting sqref="B3;D3:E3">
    <cfRule type="cellIs" dxfId="0" priority="159" stopIfTrue="1" operator="greaterThan">
      <formula>0</formula>
    </cfRule>
  </conditionalFormatting>
  <conditionalFormatting sqref="G4;G29;G7;G25;G31">
    <cfRule type="cellIs" dxfId="0" priority="189" stopIfTrue="1" operator="greaterThan">
      <formula>0</formula>
    </cfRule>
  </conditionalFormatting>
  <conditionalFormatting sqref="B5:B6;D5:E6">
    <cfRule type="cellIs" dxfId="0" priority="156" stopIfTrue="1" operator="greaterThan">
      <formula>0</formula>
    </cfRule>
  </conditionalFormatting>
  <conditionalFormatting sqref="D6;D8">
    <cfRule type="cellIs" dxfId="0" priority="50" stopIfTrue="1" operator="greaterThan">
      <formula>0</formula>
    </cfRule>
  </conditionalFormatting>
  <conditionalFormatting sqref="B8:B12;D8:E10">
    <cfRule type="cellIs" dxfId="0" priority="153" stopIfTrue="1" operator="greaterThan">
      <formula>0</formula>
    </cfRule>
  </conditionalFormatting>
  <conditionalFormatting sqref="F14;F16:F20">
    <cfRule type="cellIs" dxfId="0" priority="186" stopIfTrue="1" operator="greaterThan">
      <formula>0</formula>
    </cfRule>
  </conditionalFormatting>
  <conditionalFormatting sqref="G15;B15;D15:E15">
    <cfRule type="cellIs" dxfId="0" priority="150" stopIfTrue="1" operator="greaterThan">
      <formula>0</formula>
    </cfRule>
  </conditionalFormatting>
  <conditionalFormatting sqref="D18;D20">
    <cfRule type="cellIs" dxfId="0" priority="68" stopIfTrue="1" operator="greaterThan">
      <formula>0</formula>
    </cfRule>
  </conditionalFormatting>
  <conditionalFormatting sqref="G21;B21;D21:E21">
    <cfRule type="cellIs" dxfId="0" priority="148" stopIfTrue="1" operator="greaterThan">
      <formula>0</formula>
    </cfRule>
  </conditionalFormatting>
  <conditionalFormatting sqref="G22;B22;D22:E22">
    <cfRule type="cellIs" dxfId="0" priority="146" stopIfTrue="1" operator="greaterThan">
      <formula>0</formula>
    </cfRule>
  </conditionalFormatting>
  <conditionalFormatting sqref="F25;F29;F31">
    <cfRule type="cellIs" dxfId="0" priority="185" stopIfTrue="1" operator="greaterThan">
      <formula>0</formula>
    </cfRule>
  </conditionalFormatting>
  <conditionalFormatting sqref="B28;D28:F28">
    <cfRule type="cellIs" dxfId="0" priority="178" stopIfTrue="1" operator="greaterThan">
      <formula>0</formula>
    </cfRule>
  </conditionalFormatting>
  <conditionalFormatting sqref="D29;D31">
    <cfRule type="cellIs" dxfId="0" priority="59" stopIfTrue="1" operator="greaterThan">
      <formula>0</formula>
    </cfRule>
  </conditionalFormatting>
  <conditionalFormatting sqref="B30;D30:F30">
    <cfRule type="cellIs" dxfId="0" priority="144" stopIfTrue="1" operator="greaterThan">
      <formula>0</formula>
    </cfRule>
  </conditionalFormatting>
  <conditionalFormatting sqref="B32;D32:F32">
    <cfRule type="cellIs" dxfId="0" priority="141" stopIfTrue="1" operator="greaterThan">
      <formula>0</formula>
    </cfRule>
  </conditionalFormatting>
  <conditionalFormatting sqref="B33;D33:F33">
    <cfRule type="cellIs" dxfId="0" priority="163" stopIfTrue="1" operator="greaterThan">
      <formula>0</formula>
    </cfRule>
  </conditionalFormatting>
  <conditionalFormatting sqref="B36;D36:F36">
    <cfRule type="cellIs" dxfId="0" priority="170" stopIfTrue="1" operator="greaterThan">
      <formula>0</formula>
    </cfRule>
  </conditionalFormatting>
  <conditionalFormatting sqref="B39;D39:G39">
    <cfRule type="cellIs" dxfId="0" priority="138" stopIfTrue="1" operator="greaterThan">
      <formula>0</formula>
    </cfRule>
  </conditionalFormatting>
  <conditionalFormatting sqref="B41:B42;F41:G42;D41:D42">
    <cfRule type="cellIs" dxfId="0" priority="137" stopIfTrue="1" operator="greaterThan">
      <formula>0</formula>
    </cfRule>
  </conditionalFormatting>
  <conditionalFormatting sqref="B44:B46;F44:G46;D44:D46">
    <cfRule type="cellIs" dxfId="0" priority="135" stopIfTrue="1" operator="greaterThan">
      <formula>0</formula>
    </cfRule>
  </conditionalFormatting>
  <conditionalFormatting sqref="B49;D49:G49">
    <cfRule type="cellIs" dxfId="0" priority="133" stopIfTrue="1" operator="greaterThan">
      <formula>0</formula>
    </cfRule>
  </conditionalFormatting>
  <conditionalFormatting sqref="B51;D51:G51">
    <cfRule type="cellIs" dxfId="0" priority="132" stopIfTrue="1" operator="greaterThan">
      <formula>0</formula>
    </cfRule>
  </conditionalFormatting>
  <conditionalFormatting sqref="B53;D53:G53">
    <cfRule type="cellIs" dxfId="0" priority="131" stopIfTrue="1" operator="greaterThan">
      <formula>0</formula>
    </cfRule>
  </conditionalFormatting>
  <conditionalFormatting sqref="F59:G60;B59:B60;D59:D60">
    <cfRule type="cellIs" dxfId="0" priority="130" stopIfTrue="1" operator="greaterThan">
      <formula>0</formula>
    </cfRule>
  </conditionalFormatting>
  <conditionalFormatting sqref="B62;D62:F62">
    <cfRule type="cellIs" dxfId="0" priority="173" stopIfTrue="1" operator="greaterThan">
      <formula>0</formula>
    </cfRule>
  </conditionalFormatting>
  <conditionalFormatting sqref="F72:G74;B72:B74;D72:D74">
    <cfRule type="cellIs" dxfId="0" priority="129" stopIfTrue="1" operator="greaterThan">
      <formula>0</formula>
    </cfRule>
  </conditionalFormatting>
  <conditionalFormatting sqref="G78:G81;G87;G90:G92">
    <cfRule type="cellIs" dxfId="0" priority="188" stopIfTrue="1" operator="greaterThan">
      <formula>0</formula>
    </cfRule>
  </conditionalFormatting>
  <conditionalFormatting sqref="B82:B85;F82:F85;D82:D85">
    <cfRule type="cellIs" dxfId="0" priority="128" stopIfTrue="1" operator="greaterThan">
      <formula>0</formula>
    </cfRule>
  </conditionalFormatting>
  <conditionalFormatting sqref="F86;B86;D86">
    <cfRule type="cellIs" dxfId="0" priority="126" stopIfTrue="1" operator="greaterThan">
      <formula>0</formula>
    </cfRule>
  </conditionalFormatting>
  <conditionalFormatting sqref="B88:B89;F88:F89;D88:D89">
    <cfRule type="cellIs" dxfId="0" priority="124" stopIfTrue="1" operator="greaterThan">
      <formula>0</formula>
    </cfRule>
  </conditionalFormatting>
  <conditionalFormatting sqref="B93;F93;D93">
    <cfRule type="cellIs" dxfId="0" priority="122" stopIfTrue="1" operator="greaterThan">
      <formula>0</formula>
    </cfRule>
  </conditionalFormatting>
  <conditionalFormatting sqref="C362:C364;C94;C127">
    <cfRule type="cellIs" dxfId="0" priority="39" stopIfTrue="1" operator="greaterThan">
      <formula>0</formula>
    </cfRule>
  </conditionalFormatting>
  <conditionalFormatting sqref="B95;E95:G95">
    <cfRule type="cellIs" dxfId="0" priority="182" stopIfTrue="1" operator="greaterThan">
      <formula>0</formula>
    </cfRule>
  </conditionalFormatting>
  <conditionalFormatting sqref="B96;E96:G96">
    <cfRule type="cellIs" dxfId="0" priority="120" stopIfTrue="1" operator="greaterThan">
      <formula>0</formula>
    </cfRule>
  </conditionalFormatting>
  <conditionalFormatting sqref="A97;G341:G342">
    <cfRule type="cellIs" dxfId="0" priority="195" stopIfTrue="1" operator="greaterThan">
      <formula>0</formula>
    </cfRule>
  </conditionalFormatting>
  <conditionalFormatting sqref="B97;E97:G97">
    <cfRule type="cellIs" dxfId="0" priority="111" stopIfTrue="1" operator="greaterThan">
      <formula>0</formula>
    </cfRule>
  </conditionalFormatting>
  <conditionalFormatting sqref="B98;G98;D98:E98">
    <cfRule type="cellIs" dxfId="0" priority="46" stopIfTrue="1" operator="greaterThan">
      <formula>0</formula>
    </cfRule>
  </conditionalFormatting>
  <conditionalFormatting sqref="B101;D101:G101">
    <cfRule type="cellIs" dxfId="0" priority="119" stopIfTrue="1" operator="greaterThan">
      <formula>0</formula>
    </cfRule>
  </conditionalFormatting>
  <conditionalFormatting sqref="B105;D105:G105">
    <cfRule type="cellIs" dxfId="0" priority="165" stopIfTrue="1" operator="greaterThan">
      <formula>0</formula>
    </cfRule>
  </conditionalFormatting>
  <conditionalFormatting sqref="B106;D106:G106">
    <cfRule type="cellIs" dxfId="0" priority="118" stopIfTrue="1" operator="greaterThan">
      <formula>0</formula>
    </cfRule>
  </conditionalFormatting>
  <conditionalFormatting sqref="B111;D111:G111">
    <cfRule type="cellIs" dxfId="0" priority="167" stopIfTrue="1" operator="greaterThan">
      <formula>0</formula>
    </cfRule>
  </conditionalFormatting>
  <conditionalFormatting sqref="B112;D112:G112">
    <cfRule type="cellIs" dxfId="0" priority="117" stopIfTrue="1" operator="greaterThan">
      <formula>0</formula>
    </cfRule>
  </conditionalFormatting>
  <conditionalFormatting sqref="B115;D115:G115">
    <cfRule type="cellIs" dxfId="0" priority="181" stopIfTrue="1" operator="greaterThan">
      <formula>0</formula>
    </cfRule>
  </conditionalFormatting>
  <conditionalFormatting sqref="B123;D123:G123">
    <cfRule type="cellIs" dxfId="0" priority="116" stopIfTrue="1" operator="greaterThan">
      <formula>0</formula>
    </cfRule>
  </conditionalFormatting>
  <conditionalFormatting sqref="B125;D125:G125">
    <cfRule type="cellIs" dxfId="0" priority="115" stopIfTrue="1" operator="greaterThan">
      <formula>0</formula>
    </cfRule>
  </conditionalFormatting>
  <conditionalFormatting sqref="B132:B133;D132:G133">
    <cfRule type="cellIs" dxfId="0" priority="180" stopIfTrue="1" operator="greaterThan">
      <formula>0</formula>
    </cfRule>
  </conditionalFormatting>
  <conditionalFormatting sqref="B134;D134:G134">
    <cfRule type="cellIs" dxfId="0" priority="114" stopIfTrue="1" operator="greaterThan">
      <formula>0</formula>
    </cfRule>
  </conditionalFormatting>
  <conditionalFormatting sqref="B139;D139:G139">
    <cfRule type="cellIs" dxfId="0" priority="166" stopIfTrue="1" operator="greaterThan">
      <formula>0</formula>
    </cfRule>
  </conditionalFormatting>
  <conditionalFormatting sqref="B140;D140:G140">
    <cfRule type="cellIs" dxfId="0" priority="160" stopIfTrue="1" operator="greaterThan">
      <formula>0</formula>
    </cfRule>
  </conditionalFormatting>
  <conditionalFormatting sqref="B155;D155:G155">
    <cfRule type="cellIs" dxfId="0" priority="113" stopIfTrue="1" operator="greaterThan">
      <formula>0</formula>
    </cfRule>
  </conditionalFormatting>
  <conditionalFormatting sqref="B162;D162:G162">
    <cfRule type="cellIs" dxfId="0" priority="164" stopIfTrue="1" operator="greaterThan">
      <formula>0</formula>
    </cfRule>
  </conditionalFormatting>
  <conditionalFormatting sqref="B164;D164:G164">
    <cfRule type="cellIs" dxfId="0" priority="112" stopIfTrue="1" operator="greaterThan">
      <formula>0</formula>
    </cfRule>
  </conditionalFormatting>
  <conditionalFormatting sqref="B176;D176:G176">
    <cfRule type="cellIs" dxfId="0" priority="179" stopIfTrue="1" operator="greaterThan">
      <formula>0</formula>
    </cfRule>
  </conditionalFormatting>
  <conditionalFormatting sqref="B179;D179:G179">
    <cfRule type="cellIs" dxfId="0" priority="183" stopIfTrue="1" operator="greaterThan">
      <formula>0</formula>
    </cfRule>
  </conditionalFormatting>
  <conditionalFormatting sqref="B375;D365:E365">
    <cfRule type="cellIs" dxfId="0" priority="24" stopIfTrue="1" operator="greaterThan">
      <formula>0</formula>
    </cfRule>
  </conditionalFormatting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8" master="">
    <arrUserId title="Range1" rangeCreator="" othersAccessPermission="edit"/>
    <arrUserId title="Range1_1" rangeCreator="" othersAccessPermission="edit"/>
    <arrUserId title="Range1_2" rangeCreator="" othersAccessPermission="edit"/>
  </rangeList>
  <rangeList sheetStid="7" master="">
    <arrUserId title="Range1" rangeCreator="" othersAccessPermission="edit"/>
    <arrUserId title="Range1_1" rangeCreator="" othersAccessPermission="edit"/>
    <arrUserId title="Range1_2" rangeCreator="" othersAccessPermission="edit"/>
  </rangeList>
  <rangeList sheetStid="2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INVOICE RM008081</vt:lpstr>
      <vt:lpstr>Packing List </vt:lpstr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amine</dc:creator>
  <cp:lastModifiedBy>Viktors</cp:lastModifiedBy>
  <dcterms:created xsi:type="dcterms:W3CDTF">2013-09-09T04:49:00Z</dcterms:created>
  <cp:lastPrinted>2023-03-03T05:05:00Z</cp:lastPrinted>
  <dcterms:modified xsi:type="dcterms:W3CDTF">2023-03-06T19:23:41Z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61857B20556C484687FD7E8B8C0A401B</vt:lpwstr>
  </property>
  <property fmtid="{D5CDD505-2E9C-101B-9397-08002B2CF9AE}" pid="3" name="KSOProductBuildVer">
    <vt:lpwstr>1049-11.2.0.11486</vt:lpwstr>
  </property>
</Properties>
</file>